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rijana\OPĆINA LOPAR Dropbox\tajnik općina\PC (2)\Desktop\"/>
    </mc:Choice>
  </mc:AlternateContent>
  <bookViews>
    <workbookView xWindow="-105" yWindow="-105" windowWidth="23250" windowHeight="12450" tabRatio="640"/>
  </bookViews>
  <sheets>
    <sheet name="Pješačka staza Lopar" sheetId="18" r:id="rId1"/>
    <sheet name="Sheet1" sheetId="19" r:id="rId2"/>
  </sheets>
  <definedNames>
    <definedName name="_xlnm.Print_Titles" localSheetId="0">'Pješačka staza Lopar'!$1:$1</definedName>
    <definedName name="_xlnm.Print_Area" localSheetId="0">'Pješačka staza Lopar'!$A$1:$F$117</definedName>
  </definedNames>
  <calcPr calcId="152511"/>
</workbook>
</file>

<file path=xl/calcChain.xml><?xml version="1.0" encoding="utf-8"?>
<calcChain xmlns="http://schemas.openxmlformats.org/spreadsheetml/2006/main">
  <c r="F84" i="18" l="1"/>
  <c r="C40" i="18"/>
  <c r="C70" i="18"/>
  <c r="C67" i="18"/>
  <c r="C61" i="18"/>
  <c r="C43" i="18"/>
  <c r="C42" i="18"/>
  <c r="C28" i="18"/>
  <c r="C22" i="18"/>
  <c r="C37" i="18"/>
  <c r="C31" i="18"/>
  <c r="F53" i="18"/>
  <c r="F81" i="18"/>
  <c r="F67" i="18" l="1"/>
  <c r="F76" i="18" l="1"/>
  <c r="F86" i="18" s="1"/>
  <c r="F12" i="18" l="1"/>
  <c r="F15" i="18" l="1"/>
  <c r="F96" i="18" s="1"/>
  <c r="F102" i="18"/>
  <c r="F28" i="18"/>
  <c r="F37" i="18"/>
  <c r="F43" i="18" l="1"/>
  <c r="F55" i="18" s="1"/>
  <c r="F99" i="18" l="1"/>
  <c r="F106" i="18" s="1"/>
  <c r="F108" i="18" l="1"/>
  <c r="F109" i="18" s="1"/>
</calcChain>
</file>

<file path=xl/sharedStrings.xml><?xml version="1.0" encoding="utf-8"?>
<sst xmlns="http://schemas.openxmlformats.org/spreadsheetml/2006/main" count="70" uniqueCount="45">
  <si>
    <t>REKAPITULACIJA</t>
  </si>
  <si>
    <t>A)</t>
  </si>
  <si>
    <t>PRIPREMNI RADOVI</t>
  </si>
  <si>
    <t>1.</t>
  </si>
  <si>
    <t>m’</t>
  </si>
  <si>
    <t>B)</t>
  </si>
  <si>
    <t>ZEMLJANI RADOVI</t>
  </si>
  <si>
    <t>2.</t>
  </si>
  <si>
    <t>3.</t>
  </si>
  <si>
    <t>C)</t>
  </si>
  <si>
    <t>PRIPREMNI RADOVI UKUPNO:</t>
  </si>
  <si>
    <t>GRAĐEVINSKI RADOVI</t>
  </si>
  <si>
    <t>ZEMLJANI RADOVI UKUPNO:</t>
  </si>
  <si>
    <t>m'</t>
  </si>
  <si>
    <t>A)  PRIPREMNI RADOVI</t>
  </si>
  <si>
    <t>B)  ZEMLJANI RADOVI</t>
  </si>
  <si>
    <t>UKUPNO GRAĐEVINSKI RADOVI:</t>
  </si>
  <si>
    <t>m²</t>
  </si>
  <si>
    <t>m³</t>
  </si>
  <si>
    <t>×</t>
  </si>
  <si>
    <r>
      <t xml:space="preserve">Obračun po m³ iskopanog materijala.
</t>
    </r>
    <r>
      <rPr>
        <i/>
        <sz val="10"/>
        <rFont val="Arial"/>
        <family val="2"/>
        <charset val="238"/>
      </rPr>
      <t>-  L×b×d</t>
    </r>
  </si>
  <si>
    <t>A</t>
  </si>
  <si>
    <r>
      <rPr>
        <b/>
        <sz val="10"/>
        <rFont val="Arial"/>
        <family val="2"/>
        <charset val="238"/>
      </rPr>
      <t>Dobava, doprema i ugradnja parkovnih rubnjaka.</t>
    </r>
    <r>
      <rPr>
        <sz val="10"/>
        <rFont val="Arial"/>
        <family val="2"/>
        <charset val="238"/>
      </rPr>
      <t xml:space="preserve">
Projektom su predviđeni betonski, tipski, parkovni rubnjaci dimenzija 20×8×50 cm. Rubnjake položiti u beton za ugradnju rubnjaka (razred betona C16/20), a spojnice fugirati. 
Jedinična cijena stavke uključuje sav potreban rad, materijal i transporte za kompletnu izvedbu stavke. Obračun će se vršiti po stvarno izvedenim radovima.
Obračun po m' postavljenog parkovnog rubnjaka.</t>
    </r>
  </si>
  <si>
    <t>BETONSKI RADOVI UKUPNO:</t>
  </si>
  <si>
    <t>BETONSKI RADOVI</t>
  </si>
  <si>
    <t>C)  BETONSKI RADOVI</t>
  </si>
  <si>
    <t>GRADNJA PJEŠAČKE STAZE U LOPARU - BORIĆI</t>
  </si>
  <si>
    <t>NAPOMENA:
Radovi se izvode sukladno pravilniku o jednosavnim i drugim građevinama i radovima, članak 2., stavak 5.</t>
  </si>
  <si>
    <r>
      <rPr>
        <b/>
        <sz val="10"/>
        <rFont val="Arial"/>
        <family val="2"/>
        <charset val="238"/>
      </rPr>
      <t>Ograđivanje gradilišta</t>
    </r>
    <r>
      <rPr>
        <sz val="10"/>
        <rFont val="Arial"/>
        <family val="2"/>
        <charset val="238"/>
      </rPr>
      <t xml:space="preserve">
Postava čvrste zaštitne ograde oko zahvata uređenja pješačke staze s obje strane rova, na početku i kraju zahvata.
Zaštitna ograda mora biti u svemu u skladu sa važećim pravilnicima i propisima, odnosno postojećom zakonskom regulativom.
U cijeni stavke obuhvaćeni su svi potrebni radovi, pomoćna sredstva i transporti za izvedbu ograde te sva ostala osiguranja gradilišta prema propisima zaštite na radu.
Obračun po m' izvedene ograde.</t>
    </r>
  </si>
  <si>
    <r>
      <t xml:space="preserve">Dobava, doprema i polaganje </t>
    </r>
    <r>
      <rPr>
        <b/>
        <sz val="10"/>
        <rFont val="Arial"/>
        <family val="2"/>
        <charset val="238"/>
      </rPr>
      <t>pijeska frakcije 4-8 mm</t>
    </r>
    <r>
      <rPr>
        <sz val="10"/>
        <rFont val="Arial"/>
        <family val="2"/>
        <charset val="238"/>
      </rPr>
      <t xml:space="preserve"> koji se ugrađuje na zbijenu kamenu površinu - tampon u sloju debljine </t>
    </r>
    <r>
      <rPr>
        <b/>
        <sz val="10"/>
        <rFont val="Arial"/>
        <family val="2"/>
        <charset val="238"/>
      </rPr>
      <t>5 cm</t>
    </r>
    <r>
      <rPr>
        <sz val="10"/>
        <rFont val="Arial"/>
        <family val="2"/>
        <charset val="238"/>
      </rPr>
      <t xml:space="preserve">, po cijeloj širini sa pripremom za polaganje kocki.
Jedinična cijena stavke uključuje sav potreban rad, materijal, pomoćna sredstva i transporte za kompletnu izvedbu stavke.
Obračun po m³ ugrađenog materijala u zbijenom stanju (koef. zbijenosti i koef. rastresitosti uračunati u jediničnu cijenu).
</t>
    </r>
    <r>
      <rPr>
        <i/>
        <sz val="10"/>
        <rFont val="Arial"/>
        <family val="2"/>
        <charset val="238"/>
      </rPr>
      <t>-  L×P</t>
    </r>
  </si>
  <si>
    <t>UKUPNO: 13</t>
  </si>
  <si>
    <t>UKUPNO =54,5</t>
  </si>
  <si>
    <r>
      <t>Dobava, doprema i polaganje zrnatog kamenog agregata</t>
    </r>
    <r>
      <rPr>
        <b/>
        <sz val="10"/>
        <rFont val="Arial"/>
        <family val="2"/>
        <charset val="238"/>
      </rPr>
      <t xml:space="preserve"> frakcije 0-63 mm</t>
    </r>
    <r>
      <rPr>
        <sz val="10"/>
        <rFont val="Arial"/>
        <family val="2"/>
        <charset val="238"/>
      </rPr>
      <t xml:space="preserve"> koji se ugrađuje na zbijenu zemljanu površinu u sloju debljine 20</t>
    </r>
    <r>
      <rPr>
        <b/>
        <sz val="10"/>
        <rFont val="Arial"/>
        <family val="2"/>
        <charset val="238"/>
      </rPr>
      <t xml:space="preserve"> cm</t>
    </r>
    <r>
      <rPr>
        <sz val="10"/>
        <rFont val="Arial"/>
        <family val="2"/>
        <charset val="238"/>
      </rPr>
      <t xml:space="preserve">, po cijeloj širini sa zbijanjem i pripremom za polaganje pijeska frakcije 4-8 mm.
Jedinična cijena stavke uključuje sav potreban rad, materijal, pomoćna sredstva i transporte za kompletnu izvedbu stavke.
Obračun po m³ ugrađenog materijala u zbijenom stanju (koef. zbijenosti i koef. rastresitosti uračunati u jediničnu cijenu).
</t>
    </r>
    <r>
      <rPr>
        <i/>
        <sz val="10"/>
        <rFont val="Arial"/>
        <family val="2"/>
        <charset val="238"/>
      </rPr>
      <t>-  L×P</t>
    </r>
  </si>
  <si>
    <t>UKUPNO=170</t>
  </si>
  <si>
    <t>UKUPNO=255</t>
  </si>
  <si>
    <t>kom</t>
  </si>
  <si>
    <r>
      <rPr>
        <b/>
        <sz val="10"/>
        <rFont val="Arial"/>
        <family val="2"/>
        <charset val="238"/>
      </rPr>
      <t xml:space="preserve">Dobava, doprema i ugradnja betona za izradu temelja </t>
    </r>
    <r>
      <rPr>
        <sz val="10"/>
        <rFont val="Arial"/>
        <family val="2"/>
        <charset val="238"/>
      </rPr>
      <t>samaca u PVC, PHD ili betonsku cijev</t>
    </r>
    <r>
      <rPr>
        <b/>
        <sz val="10"/>
        <rFont val="Arial"/>
        <family val="2"/>
        <charset val="238"/>
      </rPr>
      <t>.</t>
    </r>
    <r>
      <rPr>
        <sz val="10"/>
        <rFont val="Arial"/>
        <family val="2"/>
        <charset val="238"/>
      </rPr>
      <t xml:space="preserve">
Ugradnja betona C30/37 diimenzija fi 40cm dubine 40 cm. Stavka uključuje cijev koja trajno ostaje, 8 komada.</t>
    </r>
  </si>
  <si>
    <r>
      <rPr>
        <b/>
        <sz val="10"/>
        <rFont val="Arial"/>
        <family val="2"/>
        <charset val="238"/>
      </rPr>
      <t>Dobava, doprema i ugradnja betona za izradu betonskog zidića</t>
    </r>
    <r>
      <rPr>
        <sz val="10"/>
        <rFont val="Arial"/>
        <family val="2"/>
        <charset val="238"/>
      </rPr>
      <t xml:space="preserve"> u dvostrukoj oplati. Najveća visina zidića je 50cm a najniža 10cm, duljina 350cm, širina 20cm.
Ugradnja betona C30/37, stavka uključuje postavljanje i skidanje oplate.</t>
    </r>
  </si>
  <si>
    <t>4.</t>
  </si>
  <si>
    <r>
      <rPr>
        <b/>
        <sz val="10"/>
        <rFont val="Arial"/>
        <family val="2"/>
        <charset val="238"/>
      </rPr>
      <t xml:space="preserve">Strojni plitki iskop zemljanog tla u širini od 320cm </t>
    </r>
    <r>
      <rPr>
        <sz val="10"/>
        <rFont val="Arial"/>
        <family val="2"/>
        <charset val="238"/>
      </rPr>
      <t>za ugradnju kamenog agregata duž cijele trase staze, cca. 85m. Dubina iskopa od 5 cm do 35cm.
Sva proširenja kao i produbljenja veća od dokaznice mjera neće se priznavati već ju je izvođač dužan ukalkulirati u jediničnu cijenu. To se odnosi i na obračun zatrpavanja i odvoza materijala.
Sva produbljenja rova veća od projektiranog izvođač će sanirati na način da se izvrši nasipavanje s kamenom sitneži krupnoće zrna do 8 mm promjera i sve strojno nabije, a sve na teret izvođača.
Jedinična cijena stavke uključuje sav potreban rad, materijal i transporte za kompletnu izvedbu opisanog rada. U cijeni su predviđene i sve zaštitne i sigurnosne mjere duž zahvata, što će se odrediti na licu mjesta za vrijeme iskopa, u ovisnosti o kategoriji tla i uz suglasnost nadzornog inženjera.
Materijal iz iskopa se ne smije odlagati na kolnik već utovariti i odvesti na privremenu gradilišnu deponiju ili po uputi naručitelja rastriti po okolnom terenu.
Materijal iz iskopa koji se neće koristiti za zatrpavanje rova odvesti na reciklažno dvorište za građevni otpad, deponij osigurava naručitelj.
Obračun će se izvršiti prema projektiranom profilu bez priznavanja prekomjerno izvedenih količina iskopa.</t>
    </r>
  </si>
  <si>
    <t>I)</t>
  </si>
  <si>
    <t>Izrada uklopa na postojeće površine izrađene od opločnika 30x20cm.</t>
  </si>
  <si>
    <r>
      <rPr>
        <b/>
        <sz val="10"/>
        <rFont val="Arial"/>
        <family val="2"/>
        <charset val="238"/>
      </rPr>
      <t xml:space="preserve">Dobava, doprema i ugradnja opločnika debljine 6 cm </t>
    </r>
    <r>
      <rPr>
        <sz val="10"/>
        <rFont val="Arial"/>
        <family val="2"/>
        <charset val="238"/>
      </rPr>
      <t xml:space="preserve">koji se ugrađuje na podlogu od pijeska. 
Predviđen je opločnik 30x20 cm </t>
    </r>
    <r>
      <rPr>
        <u/>
        <sz val="10"/>
        <rFont val="Arial"/>
        <family val="2"/>
        <charset val="238"/>
      </rPr>
      <t>izgleda prema postojećem</t>
    </r>
    <r>
      <rPr>
        <sz val="10"/>
        <rFont val="Arial"/>
        <family val="2"/>
        <charset val="238"/>
      </rPr>
      <t xml:space="preserve"> (na okolnim šetnicama) oker žute boje, pravokutnog oblika. Raspored slaganja također u skladu s postojećim. 
Cijenom stavke je uključena i pripremu podloge prije ugradnje i fugiranje finim pijeskom.
Jedinična cijena stavke uključuje sav potreban rad, materijal i pomoćna sredstva, transport te ugradnju za izvedbu opisanog rada. 
Obračun po m² ugrađenih opločnika.</t>
    </r>
  </si>
  <si>
    <t>PDV:</t>
  </si>
  <si>
    <t>SVEUKUPNO: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</si>
</sst>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 #,##0.00_-;_-* &quot;-&quot;??_-;_-@_-"/>
    <numFmt numFmtId="165" formatCode="0.0"/>
    <numFmt numFmtId="167" formatCode="0.00;[Red]0.00"/>
    <numFmt numFmtId="168" formatCode="0;[Red]0"/>
    <numFmt numFmtId="169" formatCode="_-* #,##0.00_-;\-* #,##0.00_-;_-* \-??_-;_-@_-"/>
    <numFmt numFmtId="170" formatCode="0&quot; kom.&quot;"/>
    <numFmt numFmtId="171" formatCode="#,##0.00\ [$€-1];[Red]#,##0.00\ [$€-1]"/>
    <numFmt numFmtId="172" formatCode="[$€-2]\ #,##0.00;[Red][$€-2]\ #,##0.00"/>
  </numFmts>
  <fonts count="17" x14ac:knownFonts="1">
    <font>
      <sz val="10"/>
      <name val="Arial"/>
      <charset val="238"/>
    </font>
    <font>
      <sz val="10"/>
      <name val="Arial"/>
      <family val="2"/>
      <charset val="238"/>
    </font>
    <font>
      <sz val="11"/>
      <name val="Times New Roman CE"/>
      <charset val="238"/>
    </font>
    <font>
      <sz val="10"/>
      <name val="Arial"/>
      <family val="2"/>
      <charset val="238"/>
    </font>
    <font>
      <sz val="11"/>
      <name val="Arial"/>
      <family val="2"/>
      <charset val="238"/>
    </font>
    <font>
      <sz val="11"/>
      <name val="Times New Roman CE"/>
      <family val="1"/>
      <charset val="238"/>
    </font>
    <font>
      <sz val="10"/>
      <name val="Arial"/>
      <family val="2"/>
      <charset val="238"/>
    </font>
    <font>
      <b/>
      <sz val="11"/>
      <name val="Arial"/>
      <family val="2"/>
      <charset val="238"/>
    </font>
    <font>
      <b/>
      <sz val="10"/>
      <name val="Arial"/>
      <family val="2"/>
      <charset val="238"/>
    </font>
    <font>
      <sz val="10"/>
      <color rgb="FFFF0000"/>
      <name val="Arial"/>
      <family val="2"/>
      <charset val="238"/>
    </font>
    <font>
      <b/>
      <sz val="10"/>
      <color rgb="FFFF0000"/>
      <name val="Arial"/>
      <family val="2"/>
      <charset val="238"/>
    </font>
    <font>
      <sz val="12"/>
      <name val="Arial CE"/>
      <charset val="238"/>
    </font>
    <font>
      <u/>
      <sz val="10"/>
      <name val="Arial"/>
      <family val="2"/>
      <charset val="238"/>
    </font>
    <font>
      <i/>
      <sz val="10"/>
      <name val="Arial"/>
      <family val="2"/>
      <charset val="238"/>
    </font>
    <font>
      <b/>
      <sz val="10.5"/>
      <name val="Arial"/>
      <family val="2"/>
      <charset val="238"/>
    </font>
    <font>
      <b/>
      <sz val="16"/>
      <name val="Arial"/>
      <family val="2"/>
      <charset val="238"/>
    </font>
    <font>
      <sz val="12"/>
      <name val="Times New Roman CE"/>
      <family val="1"/>
      <charset val="238"/>
    </font>
  </fonts>
  <fills count="4">
    <fill>
      <patternFill patternType="none"/>
    </fill>
    <fill>
      <patternFill patternType="gray125"/>
    </fill>
    <fill>
      <patternFill patternType="solid">
        <fgColor indexed="49"/>
        <bgColor indexed="40"/>
      </patternFill>
    </fill>
    <fill>
      <patternFill patternType="solid">
        <fgColor theme="3" tint="0.79998168889431442"/>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28">
    <xf numFmtId="167" fontId="0" fillId="0" borderId="0"/>
    <xf numFmtId="164" fontId="1" fillId="0" borderId="0" applyFont="0" applyFill="0" applyBorder="0" applyAlignment="0" applyProtection="0"/>
    <xf numFmtId="164" fontId="3" fillId="0" borderId="0" applyFont="0" applyFill="0" applyBorder="0" applyAlignment="0" applyProtection="0"/>
    <xf numFmtId="169" fontId="5" fillId="0" borderId="0" applyFill="0" applyBorder="0" applyProtection="0">
      <alignment wrapText="1"/>
    </xf>
    <xf numFmtId="164" fontId="6" fillId="0" borderId="0" applyFont="0" applyFill="0" applyBorder="0" applyAlignment="0" applyProtection="0"/>
    <xf numFmtId="164" fontId="3" fillId="0" borderId="0" applyFont="0" applyFill="0" applyBorder="0" applyAlignment="0" applyProtection="0"/>
    <xf numFmtId="0" fontId="3" fillId="0" borderId="0"/>
    <xf numFmtId="167" fontId="3" fillId="0" borderId="0"/>
    <xf numFmtId="0" fontId="3" fillId="0" borderId="0"/>
    <xf numFmtId="0" fontId="3" fillId="0" borderId="0"/>
    <xf numFmtId="0" fontId="3" fillId="0" borderId="0"/>
    <xf numFmtId="167" fontId="3" fillId="0" borderId="0"/>
    <xf numFmtId="0" fontId="3" fillId="0" borderId="0"/>
    <xf numFmtId="0" fontId="2" fillId="0" borderId="0">
      <alignment wrapText="1"/>
    </xf>
    <xf numFmtId="0" fontId="1" fillId="0" borderId="0"/>
    <xf numFmtId="0" fontId="3" fillId="0" borderId="0"/>
    <xf numFmtId="0" fontId="1" fillId="0" borderId="0"/>
    <xf numFmtId="167"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1" fillId="0" borderId="0"/>
    <xf numFmtId="0" fontId="1" fillId="0" borderId="0"/>
    <xf numFmtId="0" fontId="1" fillId="0" borderId="0"/>
    <xf numFmtId="170" fontId="4" fillId="0" borderId="0">
      <alignment horizontal="justify" vertical="top"/>
    </xf>
    <xf numFmtId="167" fontId="1" fillId="0" borderId="0"/>
    <xf numFmtId="167" fontId="1" fillId="0" borderId="0"/>
    <xf numFmtId="0" fontId="16" fillId="0" borderId="0">
      <alignment wrapText="1"/>
    </xf>
  </cellStyleXfs>
  <cellXfs count="175">
    <xf numFmtId="167" fontId="0" fillId="0" borderId="0" xfId="0"/>
    <xf numFmtId="0" fontId="4" fillId="0" borderId="0" xfId="14" applyFont="1"/>
    <xf numFmtId="0" fontId="8" fillId="0" borderId="0" xfId="15" applyFont="1" applyAlignment="1">
      <alignment horizontal="center" vertical="center"/>
    </xf>
    <xf numFmtId="0" fontId="8" fillId="0" borderId="0" xfId="14" applyFont="1" applyAlignment="1">
      <alignment vertical="center"/>
    </xf>
    <xf numFmtId="167" fontId="8" fillId="0" borderId="0" xfId="0" applyFont="1" applyAlignment="1">
      <alignment vertical="center"/>
    </xf>
    <xf numFmtId="0" fontId="9" fillId="0" borderId="0" xfId="14" applyFont="1" applyAlignment="1">
      <alignment horizontal="justify"/>
    </xf>
    <xf numFmtId="0" fontId="9" fillId="0" borderId="0" xfId="14" applyFont="1" applyAlignment="1">
      <alignment horizontal="center"/>
    </xf>
    <xf numFmtId="0" fontId="9" fillId="0" borderId="0" xfId="14" applyFont="1"/>
    <xf numFmtId="4" fontId="9" fillId="0" borderId="0" xfId="14" applyNumberFormat="1" applyFont="1" applyAlignment="1">
      <alignment horizontal="center"/>
    </xf>
    <xf numFmtId="4" fontId="9" fillId="0" borderId="0" xfId="14" applyNumberFormat="1" applyFont="1"/>
    <xf numFmtId="0" fontId="8" fillId="0" borderId="0" xfId="15" applyFont="1" applyAlignment="1">
      <alignment vertical="center"/>
    </xf>
    <xf numFmtId="0" fontId="7" fillId="0" borderId="0" xfId="14" applyFont="1" applyAlignment="1">
      <alignment horizontal="center"/>
    </xf>
    <xf numFmtId="4" fontId="7" fillId="0" borderId="0" xfId="14" applyNumberFormat="1" applyFont="1"/>
    <xf numFmtId="4" fontId="7" fillId="0" borderId="0" xfId="14" applyNumberFormat="1" applyFont="1" applyAlignment="1" applyProtection="1">
      <alignment horizontal="center"/>
      <protection locked="0"/>
    </xf>
    <xf numFmtId="0" fontId="7" fillId="0" borderId="0" xfId="14" applyFont="1" applyAlignment="1">
      <alignment horizontal="justify"/>
    </xf>
    <xf numFmtId="0" fontId="4" fillId="0" borderId="0" xfId="14" applyFont="1" applyAlignment="1">
      <alignment horizontal="center"/>
    </xf>
    <xf numFmtId="4" fontId="4" fillId="0" borderId="0" xfId="14" applyNumberFormat="1" applyFont="1" applyAlignment="1" applyProtection="1">
      <alignment horizontal="center"/>
      <protection locked="0"/>
    </xf>
    <xf numFmtId="4" fontId="4" fillId="0" borderId="0" xfId="14" applyNumberFormat="1" applyFont="1"/>
    <xf numFmtId="167" fontId="8" fillId="0" borderId="0" xfId="0" applyFont="1" applyAlignment="1">
      <alignment horizontal="right" vertical="center"/>
    </xf>
    <xf numFmtId="0" fontId="8" fillId="0" borderId="0" xfId="0" applyNumberFormat="1" applyFont="1" applyAlignment="1">
      <alignment horizontal="center" vertical="center"/>
    </xf>
    <xf numFmtId="167" fontId="8" fillId="0" borderId="0" xfId="0" applyFont="1" applyAlignment="1">
      <alignment horizontal="center" vertical="center"/>
    </xf>
    <xf numFmtId="0" fontId="8" fillId="0" borderId="0" xfId="0" applyNumberFormat="1" applyFont="1" applyAlignment="1">
      <alignment vertical="center" wrapText="1"/>
    </xf>
    <xf numFmtId="4" fontId="8" fillId="0" borderId="0" xfId="15" applyNumberFormat="1" applyFont="1" applyAlignment="1">
      <alignment horizontal="center" vertical="center"/>
    </xf>
    <xf numFmtId="167" fontId="7" fillId="0" borderId="0" xfId="0" applyFont="1"/>
    <xf numFmtId="0" fontId="8" fillId="0" borderId="0" xfId="14" applyFont="1" applyAlignment="1">
      <alignment horizontal="left" vertical="top"/>
    </xf>
    <xf numFmtId="0" fontId="7" fillId="0" borderId="0" xfId="14" applyFont="1" applyAlignment="1">
      <alignment horizontal="left" vertical="top"/>
    </xf>
    <xf numFmtId="0" fontId="8" fillId="0" borderId="0" xfId="14" quotePrefix="1" applyFont="1" applyAlignment="1">
      <alignment horizontal="left" vertical="top"/>
    </xf>
    <xf numFmtId="0" fontId="8" fillId="0" borderId="1" xfId="14" applyFont="1" applyBorder="1" applyAlignment="1">
      <alignment horizontal="left" vertical="top"/>
    </xf>
    <xf numFmtId="0" fontId="10" fillId="0" borderId="0" xfId="14" applyFont="1" applyAlignment="1">
      <alignment horizontal="left" vertical="top"/>
    </xf>
    <xf numFmtId="0" fontId="8" fillId="0" borderId="0" xfId="14" applyFont="1" applyAlignment="1">
      <alignment horizontal="right" vertical="center"/>
    </xf>
    <xf numFmtId="0" fontId="8" fillId="0" borderId="0" xfId="14" applyFont="1" applyAlignment="1">
      <alignment horizontal="center" vertical="center"/>
    </xf>
    <xf numFmtId="167" fontId="8" fillId="0" borderId="0" xfId="0" applyFont="1" applyAlignment="1">
      <alignment horizontal="center"/>
    </xf>
    <xf numFmtId="0" fontId="8" fillId="0" borderId="0" xfId="14" applyFont="1" applyAlignment="1">
      <alignment horizontal="center" vertical="top"/>
    </xf>
    <xf numFmtId="0" fontId="8" fillId="0" borderId="0" xfId="14" applyFont="1" applyAlignment="1">
      <alignment horizontal="center"/>
    </xf>
    <xf numFmtId="0" fontId="8" fillId="0" borderId="1" xfId="14" applyFont="1" applyBorder="1" applyAlignment="1">
      <alignment horizontal="center"/>
    </xf>
    <xf numFmtId="0" fontId="10" fillId="0" borderId="0" xfId="14" applyFont="1" applyAlignment="1">
      <alignment horizontal="center"/>
    </xf>
    <xf numFmtId="4" fontId="1" fillId="0" borderId="0" xfId="0" applyNumberFormat="1" applyFont="1"/>
    <xf numFmtId="0" fontId="1" fillId="0" borderId="0" xfId="15" applyFont="1" applyAlignment="1">
      <alignment horizontal="center" vertical="center"/>
    </xf>
    <xf numFmtId="4" fontId="1" fillId="0" borderId="0" xfId="15" applyNumberFormat="1" applyFont="1" applyAlignment="1">
      <alignment vertical="center"/>
    </xf>
    <xf numFmtId="0" fontId="1" fillId="0" borderId="0" xfId="15" applyFont="1" applyAlignment="1">
      <alignment horizontal="justify" vertical="top" wrapText="1"/>
    </xf>
    <xf numFmtId="167" fontId="1" fillId="0" borderId="0" xfId="0" applyFont="1" applyAlignment="1">
      <alignment horizontal="justify" vertical="top" wrapText="1"/>
    </xf>
    <xf numFmtId="0" fontId="1" fillId="0" borderId="0" xfId="14" applyAlignment="1">
      <alignment horizontal="justify"/>
    </xf>
    <xf numFmtId="0" fontId="1" fillId="0" borderId="0" xfId="14" applyAlignment="1">
      <alignment horizontal="center"/>
    </xf>
    <xf numFmtId="4" fontId="1" fillId="0" borderId="0" xfId="1" applyNumberFormat="1" applyFont="1" applyAlignment="1">
      <alignment horizontal="center"/>
    </xf>
    <xf numFmtId="4" fontId="1" fillId="0" borderId="0" xfId="1" applyNumberFormat="1" applyFont="1"/>
    <xf numFmtId="0" fontId="1" fillId="0" borderId="0" xfId="14" applyAlignment="1">
      <alignment vertical="top"/>
    </xf>
    <xf numFmtId="4" fontId="1" fillId="0" borderId="0" xfId="14" applyNumberFormat="1" applyAlignment="1">
      <alignment horizontal="center"/>
    </xf>
    <xf numFmtId="4" fontId="1" fillId="0" borderId="0" xfId="14" applyNumberFormat="1"/>
    <xf numFmtId="0" fontId="1" fillId="0" borderId="1" xfId="14" applyBorder="1" applyAlignment="1">
      <alignment horizontal="center"/>
    </xf>
    <xf numFmtId="4" fontId="1" fillId="0" borderId="0" xfId="14" applyNumberFormat="1" applyAlignment="1" applyProtection="1">
      <alignment horizontal="center"/>
      <protection locked="0"/>
    </xf>
    <xf numFmtId="2" fontId="1" fillId="0" borderId="0" xfId="14" applyNumberFormat="1" applyAlignment="1">
      <alignment horizontal="center"/>
    </xf>
    <xf numFmtId="4" fontId="1" fillId="0" borderId="0" xfId="0" applyNumberFormat="1" applyFont="1" applyAlignment="1" applyProtection="1">
      <alignment horizontal="center"/>
      <protection locked="0"/>
    </xf>
    <xf numFmtId="4" fontId="1" fillId="0" borderId="0" xfId="15" applyNumberFormat="1" applyFont="1" applyAlignment="1" applyProtection="1">
      <alignment horizontal="center" vertical="center"/>
      <protection locked="0"/>
    </xf>
    <xf numFmtId="0" fontId="1" fillId="0" borderId="0" xfId="15" applyFont="1" applyAlignment="1">
      <alignment vertical="center"/>
    </xf>
    <xf numFmtId="167" fontId="1" fillId="0" borderId="0" xfId="0" applyFont="1"/>
    <xf numFmtId="167" fontId="1" fillId="0" borderId="0" xfId="0" applyFont="1" applyAlignment="1">
      <alignment horizontal="center"/>
    </xf>
    <xf numFmtId="0" fontId="1" fillId="0" borderId="0" xfId="15" applyFont="1"/>
    <xf numFmtId="0" fontId="1" fillId="0" borderId="0" xfId="15" applyFont="1" applyAlignment="1">
      <alignment horizontal="center" vertical="top"/>
    </xf>
    <xf numFmtId="4" fontId="1" fillId="0" borderId="0" xfId="15" applyNumberFormat="1" applyFont="1" applyAlignment="1" applyProtection="1">
      <alignment horizontal="center" vertical="top"/>
      <protection locked="0"/>
    </xf>
    <xf numFmtId="4" fontId="1" fillId="0" borderId="0" xfId="15" applyNumberFormat="1" applyFont="1" applyAlignment="1">
      <alignment horizontal="left" vertical="top" indent="1"/>
    </xf>
    <xf numFmtId="0" fontId="1" fillId="0" borderId="0" xfId="15" applyFont="1" applyAlignment="1">
      <alignment horizontal="left" vertical="top" indent="1"/>
    </xf>
    <xf numFmtId="2" fontId="1" fillId="0" borderId="0" xfId="1" applyNumberFormat="1" applyFont="1" applyFill="1" applyBorder="1" applyAlignment="1" applyProtection="1">
      <alignment horizontal="right" vertical="top"/>
    </xf>
    <xf numFmtId="0" fontId="1" fillId="0" borderId="0" xfId="0" applyNumberFormat="1" applyFont="1" applyAlignment="1">
      <alignment vertical="top" wrapText="1"/>
    </xf>
    <xf numFmtId="0" fontId="1" fillId="2" borderId="0" xfId="0" applyNumberFormat="1" applyFont="1" applyFill="1" applyAlignment="1">
      <alignment vertical="top" wrapText="1"/>
    </xf>
    <xf numFmtId="167" fontId="1" fillId="0" borderId="0" xfId="0" applyFont="1" applyAlignment="1">
      <alignment vertical="top"/>
    </xf>
    <xf numFmtId="4" fontId="1" fillId="0" borderId="0" xfId="0" applyNumberFormat="1" applyFont="1" applyAlignment="1">
      <alignment horizontal="right"/>
    </xf>
    <xf numFmtId="0" fontId="7" fillId="0" borderId="0" xfId="14" applyFont="1"/>
    <xf numFmtId="0" fontId="1" fillId="0" borderId="0" xfId="14"/>
    <xf numFmtId="4" fontId="7" fillId="0" borderId="0" xfId="0" applyNumberFormat="1" applyFont="1" applyAlignment="1">
      <alignment horizontal="right"/>
    </xf>
    <xf numFmtId="0" fontId="8" fillId="0" borderId="0" xfId="0" applyNumberFormat="1" applyFont="1" applyAlignment="1">
      <alignment horizontal="left" vertical="top"/>
    </xf>
    <xf numFmtId="0" fontId="8" fillId="0" borderId="0" xfId="0" applyNumberFormat="1" applyFont="1" applyAlignment="1">
      <alignment horizontal="right" vertical="center"/>
    </xf>
    <xf numFmtId="2" fontId="1" fillId="0" borderId="0" xfId="15" quotePrefix="1" applyNumberFormat="1" applyFont="1" applyAlignment="1">
      <alignment horizontal="justify" vertical="center"/>
    </xf>
    <xf numFmtId="0" fontId="8" fillId="0" borderId="0" xfId="15" applyFont="1" applyAlignment="1">
      <alignment horizontal="left" vertical="top"/>
    </xf>
    <xf numFmtId="0" fontId="1" fillId="0" borderId="0" xfId="15" applyFont="1" applyAlignment="1">
      <alignment horizontal="center"/>
    </xf>
    <xf numFmtId="0" fontId="8" fillId="0" borderId="0" xfId="15" applyFont="1" applyAlignment="1">
      <alignment horizontal="right" vertical="center"/>
    </xf>
    <xf numFmtId="2" fontId="1" fillId="0" borderId="0" xfId="15" applyNumberFormat="1" applyFont="1" applyAlignment="1">
      <alignment horizontal="justify" vertical="center"/>
    </xf>
    <xf numFmtId="0" fontId="8" fillId="0" borderId="0" xfId="15" applyFont="1" applyAlignment="1">
      <alignment horizontal="right" vertical="top"/>
    </xf>
    <xf numFmtId="4" fontId="1" fillId="0" borderId="0" xfId="15" applyNumberFormat="1" applyFont="1" applyAlignment="1">
      <alignment horizontal="center"/>
    </xf>
    <xf numFmtId="0" fontId="8" fillId="0" borderId="0" xfId="15" applyFont="1" applyAlignment="1">
      <alignment horizontal="center" vertical="center" wrapText="1" shrinkToFit="1"/>
    </xf>
    <xf numFmtId="165" fontId="1" fillId="0" borderId="0" xfId="0" applyNumberFormat="1" applyFont="1" applyAlignment="1">
      <alignment horizontal="justify" vertical="top" wrapText="1"/>
    </xf>
    <xf numFmtId="0" fontId="1" fillId="0" borderId="0" xfId="0" applyNumberFormat="1" applyFont="1" applyAlignment="1">
      <alignment horizontal="center" vertical="top"/>
    </xf>
    <xf numFmtId="167" fontId="8" fillId="0" borderId="0" xfId="0" applyFont="1" applyAlignment="1">
      <alignment horizontal="left" vertical="top"/>
    </xf>
    <xf numFmtId="0" fontId="1" fillId="0" borderId="1" xfId="14" applyBorder="1" applyAlignment="1">
      <alignment horizontal="justify"/>
    </xf>
    <xf numFmtId="0" fontId="8" fillId="0" borderId="2" xfId="14" applyFont="1" applyBorder="1" applyAlignment="1">
      <alignment horizontal="left" vertical="top"/>
    </xf>
    <xf numFmtId="0" fontId="8" fillId="0" borderId="2" xfId="14" applyFont="1" applyBorder="1" applyAlignment="1">
      <alignment horizontal="center"/>
    </xf>
    <xf numFmtId="0" fontId="1" fillId="0" borderId="2" xfId="14" applyBorder="1" applyAlignment="1">
      <alignment horizontal="justify"/>
    </xf>
    <xf numFmtId="0" fontId="1" fillId="0" borderId="2" xfId="14" applyBorder="1" applyAlignment="1">
      <alignment horizontal="center"/>
    </xf>
    <xf numFmtId="4" fontId="1" fillId="0" borderId="2" xfId="14" applyNumberFormat="1" applyBorder="1" applyAlignment="1" applyProtection="1">
      <alignment horizontal="center"/>
      <protection locked="0"/>
    </xf>
    <xf numFmtId="4" fontId="1" fillId="0" borderId="2" xfId="14" applyNumberFormat="1" applyBorder="1"/>
    <xf numFmtId="3" fontId="8" fillId="0" borderId="0" xfId="0" applyNumberFormat="1" applyFont="1" applyAlignment="1">
      <alignment horizontal="center" vertical="center"/>
    </xf>
    <xf numFmtId="0" fontId="8" fillId="0" borderId="0" xfId="15" applyFont="1" applyAlignment="1">
      <alignment horizontal="left" vertical="top" indent="1"/>
    </xf>
    <xf numFmtId="168" fontId="8" fillId="0" borderId="0" xfId="0" applyNumberFormat="1" applyFont="1" applyAlignment="1">
      <alignment horizontal="center" vertical="center"/>
    </xf>
    <xf numFmtId="4" fontId="1" fillId="0" borderId="0" xfId="1" applyNumberFormat="1" applyFont="1" applyAlignment="1">
      <alignment horizontal="right"/>
    </xf>
    <xf numFmtId="0" fontId="7" fillId="3" borderId="0" xfId="14" applyFont="1" applyFill="1" applyAlignment="1">
      <alignment horizontal="right" vertical="center" wrapText="1"/>
    </xf>
    <xf numFmtId="4" fontId="1" fillId="0" borderId="0" xfId="14" applyNumberFormat="1" applyAlignment="1">
      <alignment horizontal="right"/>
    </xf>
    <xf numFmtId="4" fontId="7" fillId="0" borderId="0" xfId="14" applyNumberFormat="1" applyFont="1" applyAlignment="1">
      <alignment horizontal="right"/>
    </xf>
    <xf numFmtId="4" fontId="4" fillId="0" borderId="0" xfId="14" applyNumberFormat="1" applyFont="1" applyAlignment="1">
      <alignment horizontal="right"/>
    </xf>
    <xf numFmtId="4" fontId="1" fillId="0" borderId="0" xfId="15" applyNumberFormat="1" applyFont="1" applyAlignment="1">
      <alignment horizontal="right" vertical="center"/>
    </xf>
    <xf numFmtId="4" fontId="8" fillId="0" borderId="0" xfId="0" applyNumberFormat="1" applyFont="1" applyAlignment="1">
      <alignment horizontal="right" vertical="center"/>
    </xf>
    <xf numFmtId="4" fontId="8" fillId="0" borderId="0" xfId="0" applyNumberFormat="1" applyFont="1" applyAlignment="1">
      <alignment horizontal="right" vertical="center" wrapText="1"/>
    </xf>
    <xf numFmtId="4" fontId="1" fillId="0" borderId="0" xfId="15" applyNumberFormat="1" applyFont="1" applyAlignment="1">
      <alignment horizontal="right" vertical="top" indent="1"/>
    </xf>
    <xf numFmtId="4" fontId="1" fillId="0" borderId="0" xfId="0" applyNumberFormat="1" applyFont="1" applyAlignment="1">
      <alignment horizontal="right" vertical="top"/>
    </xf>
    <xf numFmtId="0" fontId="1" fillId="0" borderId="0" xfId="15" applyFont="1" applyAlignment="1">
      <alignment horizontal="left" vertical="top"/>
    </xf>
    <xf numFmtId="4" fontId="9" fillId="0" borderId="0" xfId="14" applyNumberFormat="1" applyFont="1" applyAlignment="1">
      <alignment horizontal="right"/>
    </xf>
    <xf numFmtId="2" fontId="1" fillId="0" borderId="0" xfId="14" applyNumberFormat="1" applyAlignment="1">
      <alignment horizontal="justify" vertical="top" wrapText="1"/>
    </xf>
    <xf numFmtId="2" fontId="1" fillId="0" borderId="1" xfId="15" applyNumberFormat="1" applyFont="1" applyBorder="1" applyAlignment="1">
      <alignment horizontal="justify" vertical="center"/>
    </xf>
    <xf numFmtId="0" fontId="8" fillId="0" borderId="0" xfId="14" applyFont="1" applyAlignment="1">
      <alignment horizontal="justify"/>
    </xf>
    <xf numFmtId="4" fontId="8" fillId="0" borderId="0" xfId="14" applyNumberFormat="1" applyFont="1" applyAlignment="1" applyProtection="1">
      <alignment horizontal="center"/>
      <protection locked="0"/>
    </xf>
    <xf numFmtId="4" fontId="8" fillId="0" borderId="0" xfId="14" applyNumberFormat="1" applyFont="1"/>
    <xf numFmtId="4" fontId="8" fillId="0" borderId="0" xfId="14" applyNumberFormat="1" applyFont="1" applyAlignment="1">
      <alignment horizontal="right"/>
    </xf>
    <xf numFmtId="0" fontId="15" fillId="0" borderId="0" xfId="15" applyFont="1" applyAlignment="1">
      <alignment vertical="center" wrapText="1"/>
    </xf>
    <xf numFmtId="0" fontId="8" fillId="0" borderId="0" xfId="14" applyFont="1"/>
    <xf numFmtId="4" fontId="14" fillId="0" borderId="0" xfId="14" applyNumberFormat="1" applyFont="1" applyAlignment="1">
      <alignment horizontal="right"/>
    </xf>
    <xf numFmtId="0" fontId="14" fillId="0" borderId="0" xfId="14" applyFont="1"/>
    <xf numFmtId="0" fontId="14" fillId="0" borderId="0" xfId="14" applyFont="1" applyAlignment="1">
      <alignment horizontal="left" vertical="top"/>
    </xf>
    <xf numFmtId="0" fontId="14" fillId="0" borderId="0" xfId="14" applyFont="1" applyAlignment="1">
      <alignment horizontal="center"/>
    </xf>
    <xf numFmtId="0" fontId="14" fillId="0" borderId="0" xfId="14" applyFont="1" applyAlignment="1">
      <alignment horizontal="center" vertical="top"/>
    </xf>
    <xf numFmtId="4" fontId="14" fillId="0" borderId="0" xfId="14" applyNumberFormat="1" applyFont="1" applyAlignment="1" applyProtection="1">
      <alignment horizontal="center"/>
      <protection locked="0"/>
    </xf>
    <xf numFmtId="4" fontId="14" fillId="0" borderId="0" xfId="14" applyNumberFormat="1" applyFont="1"/>
    <xf numFmtId="0" fontId="14" fillId="0" borderId="0" xfId="14" applyFont="1" applyAlignment="1">
      <alignment horizontal="justify" vertical="top"/>
    </xf>
    <xf numFmtId="0" fontId="14" fillId="0" borderId="0" xfId="14" applyFont="1" applyAlignment="1">
      <alignment horizontal="justify"/>
    </xf>
    <xf numFmtId="0" fontId="14" fillId="0" borderId="0" xfId="14" applyFont="1" applyAlignment="1">
      <alignment horizontal="left"/>
    </xf>
    <xf numFmtId="0" fontId="14" fillId="3" borderId="1" xfId="14" applyFont="1" applyFill="1" applyBorder="1" applyAlignment="1">
      <alignment horizontal="left" vertical="top"/>
    </xf>
    <xf numFmtId="0" fontId="14" fillId="3" borderId="1" xfId="14" applyFont="1" applyFill="1" applyBorder="1" applyAlignment="1">
      <alignment horizontal="center"/>
    </xf>
    <xf numFmtId="0" fontId="14" fillId="3" borderId="1" xfId="14" applyFont="1" applyFill="1" applyBorder="1" applyAlignment="1">
      <alignment horizontal="justify"/>
    </xf>
    <xf numFmtId="4" fontId="14" fillId="3" borderId="1" xfId="14" applyNumberFormat="1" applyFont="1" applyFill="1" applyBorder="1" applyAlignment="1" applyProtection="1">
      <alignment horizontal="center"/>
      <protection locked="0"/>
    </xf>
    <xf numFmtId="4" fontId="14" fillId="3" borderId="1" xfId="14" applyNumberFormat="1" applyFont="1" applyFill="1" applyBorder="1"/>
    <xf numFmtId="4" fontId="14" fillId="3" borderId="0" xfId="14" applyNumberFormat="1" applyFont="1" applyFill="1" applyAlignment="1">
      <alignment horizontal="right"/>
    </xf>
    <xf numFmtId="0" fontId="14" fillId="3" borderId="0" xfId="14" applyFont="1" applyFill="1" applyAlignment="1">
      <alignment horizontal="left" vertical="top"/>
    </xf>
    <xf numFmtId="0" fontId="14" fillId="3" borderId="0" xfId="14" applyFont="1" applyFill="1" applyAlignment="1">
      <alignment horizontal="center"/>
    </xf>
    <xf numFmtId="0" fontId="14" fillId="3" borderId="0" xfId="14" applyFont="1" applyFill="1"/>
    <xf numFmtId="4" fontId="14" fillId="3" borderId="0" xfId="14" applyNumberFormat="1" applyFont="1" applyFill="1" applyAlignment="1" applyProtection="1">
      <alignment horizontal="center"/>
      <protection locked="0"/>
    </xf>
    <xf numFmtId="0" fontId="14" fillId="3" borderId="2" xfId="14" applyFont="1" applyFill="1" applyBorder="1" applyAlignment="1">
      <alignment horizontal="left" vertical="top"/>
    </xf>
    <xf numFmtId="0" fontId="14" fillId="3" borderId="2" xfId="14" applyFont="1" applyFill="1" applyBorder="1" applyAlignment="1">
      <alignment horizontal="center"/>
    </xf>
    <xf numFmtId="0" fontId="14" fillId="3" borderId="2" xfId="14" applyFont="1" applyFill="1" applyBorder="1" applyAlignment="1">
      <alignment horizontal="justify"/>
    </xf>
    <xf numFmtId="4" fontId="14" fillId="3" borderId="2" xfId="14" applyNumberFormat="1" applyFont="1" applyFill="1" applyBorder="1" applyAlignment="1" applyProtection="1">
      <alignment horizontal="center"/>
      <protection locked="0"/>
    </xf>
    <xf numFmtId="4" fontId="14" fillId="3" borderId="2" xfId="14" applyNumberFormat="1" applyFont="1" applyFill="1" applyBorder="1"/>
    <xf numFmtId="0" fontId="8" fillId="0" borderId="0" xfId="15" applyFont="1" applyAlignment="1">
      <alignment horizontal="center" vertical="top"/>
    </xf>
    <xf numFmtId="0" fontId="8" fillId="0" borderId="0" xfId="14" applyFont="1" applyAlignment="1">
      <alignment horizontal="justify" vertical="justify" wrapText="1"/>
    </xf>
    <xf numFmtId="2" fontId="1" fillId="0" borderId="0" xfId="0" applyNumberFormat="1" applyFont="1" applyAlignment="1">
      <alignment horizontal="justify" vertical="top" wrapText="1"/>
    </xf>
    <xf numFmtId="2" fontId="8" fillId="0" borderId="0" xfId="0" applyNumberFormat="1" applyFont="1" applyAlignment="1">
      <alignment horizontal="justify" vertical="top" wrapText="1"/>
    </xf>
    <xf numFmtId="0" fontId="7" fillId="3" borderId="0" xfId="14" applyFont="1" applyFill="1" applyAlignment="1">
      <alignment horizontal="center" vertical="center" wrapText="1"/>
    </xf>
    <xf numFmtId="0" fontId="14" fillId="3" borderId="0" xfId="14" applyFont="1" applyFill="1" applyAlignment="1">
      <alignment horizontal="center" vertical="top"/>
    </xf>
    <xf numFmtId="171" fontId="8" fillId="0" borderId="0" xfId="0" applyNumberFormat="1" applyFont="1" applyAlignment="1" applyProtection="1">
      <alignment horizontal="center" vertical="center"/>
      <protection locked="0"/>
    </xf>
    <xf numFmtId="172" fontId="14" fillId="3" borderId="0" xfId="14" applyNumberFormat="1" applyFont="1" applyFill="1"/>
    <xf numFmtId="171" fontId="8" fillId="0" borderId="0" xfId="0" applyNumberFormat="1" applyFont="1" applyAlignment="1">
      <alignment vertical="center"/>
    </xf>
    <xf numFmtId="171" fontId="8" fillId="0" borderId="0" xfId="0" applyNumberFormat="1" applyFont="1" applyAlignment="1">
      <alignment vertical="center" wrapText="1"/>
    </xf>
    <xf numFmtId="171" fontId="1" fillId="0" borderId="1" xfId="14" applyNumberFormat="1" applyBorder="1" applyAlignment="1" applyProtection="1">
      <alignment horizontal="center"/>
      <protection locked="0"/>
    </xf>
    <xf numFmtId="171" fontId="1" fillId="0" borderId="1" xfId="14" applyNumberFormat="1" applyBorder="1"/>
    <xf numFmtId="171" fontId="7" fillId="0" borderId="0" xfId="14" applyNumberFormat="1" applyFont="1" applyAlignment="1" applyProtection="1">
      <alignment horizontal="center"/>
      <protection locked="0"/>
    </xf>
    <xf numFmtId="171" fontId="7" fillId="0" borderId="0" xfId="14" applyNumberFormat="1" applyFont="1"/>
    <xf numFmtId="171" fontId="1" fillId="0" borderId="0" xfId="14" applyNumberFormat="1" applyAlignment="1" applyProtection="1">
      <alignment horizontal="center"/>
      <protection locked="0"/>
    </xf>
    <xf numFmtId="171" fontId="1" fillId="0" borderId="0" xfId="14" applyNumberFormat="1"/>
    <xf numFmtId="171" fontId="1" fillId="0" borderId="0" xfId="15" applyNumberFormat="1" applyFont="1" applyAlignment="1" applyProtection="1">
      <alignment horizontal="center" vertical="center"/>
      <protection locked="0"/>
    </xf>
    <xf numFmtId="171" fontId="1" fillId="0" borderId="0" xfId="15" applyNumberFormat="1" applyFont="1" applyAlignment="1">
      <alignment vertical="center"/>
    </xf>
    <xf numFmtId="171" fontId="1" fillId="0" borderId="0" xfId="15" applyNumberFormat="1" applyFont="1" applyAlignment="1">
      <alignment horizontal="justify" vertical="center"/>
    </xf>
    <xf numFmtId="171" fontId="8" fillId="0" borderId="0" xfId="14" applyNumberFormat="1" applyFont="1" applyAlignment="1" applyProtection="1">
      <alignment horizontal="center" vertical="center"/>
      <protection locked="0"/>
    </xf>
    <xf numFmtId="171" fontId="1" fillId="0" borderId="0" xfId="0" applyNumberFormat="1" applyFont="1" applyAlignment="1" applyProtection="1">
      <alignment horizontal="center"/>
      <protection locked="0"/>
    </xf>
    <xf numFmtId="171" fontId="1" fillId="0" borderId="0" xfId="0" applyNumberFormat="1" applyFont="1"/>
    <xf numFmtId="171" fontId="1" fillId="0" borderId="0" xfId="1" applyNumberFormat="1" applyFont="1" applyFill="1" applyBorder="1" applyAlignment="1" applyProtection="1">
      <alignment horizontal="center" vertical="top"/>
      <protection locked="0"/>
    </xf>
    <xf numFmtId="171" fontId="1" fillId="0" borderId="0" xfId="1" applyNumberFormat="1" applyFont="1" applyFill="1" applyBorder="1" applyAlignment="1" applyProtection="1">
      <alignment horizontal="right" vertical="top"/>
    </xf>
    <xf numFmtId="171" fontId="1" fillId="0" borderId="0" xfId="0" applyNumberFormat="1" applyFont="1" applyAlignment="1">
      <alignment vertical="top"/>
    </xf>
    <xf numFmtId="171" fontId="8" fillId="0" borderId="0" xfId="2" applyNumberFormat="1" applyFont="1" applyFill="1" applyAlignment="1" applyProtection="1">
      <alignment horizontal="center" vertical="center"/>
      <protection locked="0"/>
    </xf>
    <xf numFmtId="171" fontId="1" fillId="0" borderId="2" xfId="14" applyNumberFormat="1" applyBorder="1" applyAlignment="1" applyProtection="1">
      <alignment horizontal="center"/>
      <protection locked="0"/>
    </xf>
    <xf numFmtId="171" fontId="1" fillId="0" borderId="2" xfId="14" applyNumberFormat="1" applyBorder="1"/>
    <xf numFmtId="171" fontId="7" fillId="0" borderId="0" xfId="0" applyNumberFormat="1" applyFont="1"/>
    <xf numFmtId="172" fontId="14" fillId="0" borderId="0" xfId="14" applyNumberFormat="1" applyFont="1"/>
    <xf numFmtId="0" fontId="8" fillId="3" borderId="3" xfId="14" applyFont="1" applyFill="1" applyBorder="1" applyAlignment="1">
      <alignment horizontal="center"/>
    </xf>
    <xf numFmtId="0" fontId="8" fillId="3" borderId="3" xfId="14" applyFont="1" applyFill="1" applyBorder="1" applyAlignment="1">
      <alignment horizontal="justify"/>
    </xf>
    <xf numFmtId="0" fontId="8" fillId="3" borderId="3" xfId="14" applyFont="1" applyFill="1" applyBorder="1" applyAlignment="1">
      <alignment horizontal="left" vertical="top"/>
    </xf>
    <xf numFmtId="0" fontId="1" fillId="3" borderId="3" xfId="14" applyFill="1" applyBorder="1" applyAlignment="1">
      <alignment horizontal="center"/>
    </xf>
    <xf numFmtId="4" fontId="1" fillId="3" borderId="3" xfId="14" applyNumberFormat="1" applyFill="1" applyBorder="1" applyAlignment="1" applyProtection="1">
      <alignment horizontal="center"/>
      <protection locked="0"/>
    </xf>
    <xf numFmtId="172" fontId="8" fillId="3" borderId="3" xfId="14" applyNumberFormat="1" applyFont="1" applyFill="1" applyBorder="1"/>
    <xf numFmtId="0" fontId="8" fillId="3" borderId="3" xfId="14" applyFont="1" applyFill="1" applyBorder="1"/>
    <xf numFmtId="4" fontId="1" fillId="3" borderId="3" xfId="14" applyNumberFormat="1" applyFill="1" applyBorder="1" applyAlignment="1">
      <alignment horizontal="center"/>
    </xf>
  </cellXfs>
  <cellStyles count="28">
    <cellStyle name="Comma 2" xfId="2"/>
    <cellStyle name="Comma 2 2" xfId="18"/>
    <cellStyle name="Comma 3" xfId="3"/>
    <cellStyle name="Comma 4" xfId="4"/>
    <cellStyle name="Comma 4 2" xfId="5"/>
    <cellStyle name="Comma 4 3" xfId="19"/>
    <cellStyle name="Excel Built-in Normal" xfId="6"/>
    <cellStyle name="FL-dok-kom." xfId="24"/>
    <cellStyle name="Normal 10" xfId="7"/>
    <cellStyle name="Normal 10 2" xfId="25"/>
    <cellStyle name="Normal 2" xfId="8"/>
    <cellStyle name="Normal 2 2" xfId="9"/>
    <cellStyle name="Normal 2 2 2" xfId="21"/>
    <cellStyle name="Normal 2 3" xfId="20"/>
    <cellStyle name="Normal 3" xfId="16"/>
    <cellStyle name="Normal 3 2" xfId="10"/>
    <cellStyle name="Normal 4" xfId="11"/>
    <cellStyle name="Normal 4 2" xfId="22"/>
    <cellStyle name="Normal 4 3" xfId="26"/>
    <cellStyle name="Normal 49" xfId="12"/>
    <cellStyle name="Normal 5" xfId="23"/>
    <cellStyle name="Normal 6" xfId="17"/>
    <cellStyle name="Normal 8" xfId="13"/>
    <cellStyle name="Normal_Troskovnik_36301" xfId="27"/>
    <cellStyle name="Normal_Troskovnik_Kanalizacija" xfId="14"/>
    <cellStyle name="Normal_Troskovnik_Kanalizacija 2" xfId="15"/>
    <cellStyle name="Normalno" xfId="0" builtinId="0"/>
    <cellStyle name="Zarez" xfId="1" builtinId="3"/>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F0"/>
  </sheetPr>
  <dimension ref="A1:IO142"/>
  <sheetViews>
    <sheetView showZeros="0" tabSelected="1" view="pageBreakPreview" zoomScale="130" zoomScaleNormal="100" zoomScaleSheetLayoutView="130" zoomScalePageLayoutView="110" workbookViewId="0">
      <selection activeCell="C112" sqref="C112"/>
    </sheetView>
  </sheetViews>
  <sheetFormatPr defaultColWidth="9.28515625" defaultRowHeight="12.75" x14ac:dyDescent="0.2"/>
  <cols>
    <col min="1" max="1" width="3.42578125" style="28" customWidth="1"/>
    <col min="2" max="2" width="6.140625" style="35" customWidth="1"/>
    <col min="3" max="3" width="66" style="5" customWidth="1"/>
    <col min="4" max="4" width="2" style="6" customWidth="1"/>
    <col min="5" max="5" width="7.85546875" style="8" customWidth="1"/>
    <col min="6" max="6" width="11.5703125" style="9" customWidth="1"/>
    <col min="7" max="7" width="10.42578125" style="103" customWidth="1"/>
    <col min="8" max="8" width="10.28515625" style="7" customWidth="1"/>
    <col min="9" max="16384" width="9.28515625" style="7"/>
  </cols>
  <sheetData>
    <row r="1" spans="1:7" s="67" customFormat="1" x14ac:dyDescent="0.2">
      <c r="A1" s="24"/>
      <c r="B1" s="32"/>
      <c r="C1" s="41"/>
      <c r="D1" s="42"/>
      <c r="E1" s="43"/>
      <c r="F1" s="44"/>
      <c r="G1" s="92"/>
    </row>
    <row r="2" spans="1:7" s="67" customFormat="1" ht="15" x14ac:dyDescent="0.2">
      <c r="A2" s="141" t="s">
        <v>26</v>
      </c>
      <c r="B2" s="141"/>
      <c r="C2" s="141"/>
      <c r="D2" s="141"/>
      <c r="E2" s="141"/>
      <c r="F2" s="141"/>
      <c r="G2" s="93"/>
    </row>
    <row r="3" spans="1:7" s="67" customFormat="1" ht="24" customHeight="1" x14ac:dyDescent="0.2">
      <c r="A3" s="141"/>
      <c r="B3" s="141"/>
      <c r="C3" s="141"/>
      <c r="D3" s="141"/>
      <c r="E3" s="141"/>
      <c r="F3" s="141"/>
      <c r="G3" s="93"/>
    </row>
    <row r="4" spans="1:7" s="67" customFormat="1" x14ac:dyDescent="0.2">
      <c r="A4" s="24"/>
      <c r="B4" s="33"/>
      <c r="C4" s="45"/>
      <c r="D4" s="42"/>
      <c r="E4" s="46"/>
      <c r="F4" s="47"/>
      <c r="G4" s="94"/>
    </row>
    <row r="5" spans="1:7" s="67" customFormat="1" ht="38.25" x14ac:dyDescent="0.2">
      <c r="A5" s="24"/>
      <c r="B5" s="33"/>
      <c r="C5" s="138" t="s">
        <v>27</v>
      </c>
      <c r="D5" s="42"/>
      <c r="E5" s="46"/>
      <c r="F5" s="47"/>
      <c r="G5" s="94"/>
    </row>
    <row r="6" spans="1:7" s="67" customFormat="1" x14ac:dyDescent="0.2">
      <c r="A6" s="24"/>
      <c r="B6" s="33"/>
      <c r="C6" s="45"/>
      <c r="D6" s="42"/>
      <c r="E6" s="46"/>
      <c r="F6" s="47"/>
      <c r="G6" s="94"/>
    </row>
    <row r="7" spans="1:7" s="66" customFormat="1" ht="15" x14ac:dyDescent="0.25">
      <c r="A7" s="25" t="s">
        <v>40</v>
      </c>
      <c r="B7" s="11"/>
      <c r="C7" s="14" t="s">
        <v>11</v>
      </c>
      <c r="D7" s="11"/>
      <c r="E7" s="13"/>
      <c r="F7" s="12"/>
      <c r="G7" s="95"/>
    </row>
    <row r="8" spans="1:7" s="67" customFormat="1" x14ac:dyDescent="0.2">
      <c r="A8" s="24"/>
      <c r="B8" s="33"/>
      <c r="C8" s="41"/>
      <c r="D8" s="42"/>
      <c r="E8" s="49"/>
      <c r="F8" s="47"/>
      <c r="G8" s="94"/>
    </row>
    <row r="9" spans="1:7" s="1" customFormat="1" ht="15" x14ac:dyDescent="0.25">
      <c r="A9" s="25" t="s">
        <v>1</v>
      </c>
      <c r="B9" s="11"/>
      <c r="C9" s="14" t="s">
        <v>2</v>
      </c>
      <c r="D9" s="15"/>
      <c r="E9" s="16"/>
      <c r="F9" s="17"/>
      <c r="G9" s="96"/>
    </row>
    <row r="10" spans="1:7" s="67" customFormat="1" x14ac:dyDescent="0.2">
      <c r="A10" s="24"/>
      <c r="B10" s="32"/>
      <c r="C10" s="50"/>
      <c r="D10" s="42"/>
      <c r="E10" s="51"/>
      <c r="F10" s="36"/>
      <c r="G10" s="65"/>
    </row>
    <row r="11" spans="1:7" s="67" customFormat="1" ht="118.9" customHeight="1" x14ac:dyDescent="0.2">
      <c r="A11" s="26" t="s">
        <v>3</v>
      </c>
      <c r="B11" s="33"/>
      <c r="C11" s="39" t="s">
        <v>28</v>
      </c>
      <c r="D11" s="42"/>
      <c r="E11" s="49"/>
      <c r="F11" s="47"/>
      <c r="G11" s="94"/>
    </row>
    <row r="12" spans="1:7" s="3" customFormat="1" ht="15" customHeight="1" x14ac:dyDescent="0.2">
      <c r="A12" s="24"/>
      <c r="B12" s="30" t="s">
        <v>4</v>
      </c>
      <c r="C12" s="22">
        <v>180</v>
      </c>
      <c r="D12" s="30" t="s">
        <v>19</v>
      </c>
      <c r="E12" s="143"/>
      <c r="F12" s="145">
        <f>+E12*C12</f>
        <v>0</v>
      </c>
      <c r="G12" s="98"/>
    </row>
    <row r="13" spans="1:7" s="21" customFormat="1" x14ac:dyDescent="0.2">
      <c r="A13" s="69"/>
      <c r="B13" s="70"/>
      <c r="C13" s="89"/>
      <c r="D13" s="19"/>
      <c r="E13" s="143"/>
      <c r="F13" s="146"/>
      <c r="G13" s="99"/>
    </row>
    <row r="14" spans="1:7" s="67" customFormat="1" x14ac:dyDescent="0.2">
      <c r="A14" s="27"/>
      <c r="B14" s="34"/>
      <c r="C14" s="82"/>
      <c r="D14" s="48"/>
      <c r="E14" s="147"/>
      <c r="F14" s="148"/>
      <c r="G14" s="94"/>
    </row>
    <row r="15" spans="1:7" s="66" customFormat="1" ht="15" x14ac:dyDescent="0.25">
      <c r="A15" s="25" t="s">
        <v>1</v>
      </c>
      <c r="B15" s="11"/>
      <c r="C15" s="14" t="s">
        <v>10</v>
      </c>
      <c r="D15" s="11"/>
      <c r="E15" s="149"/>
      <c r="F15" s="150">
        <f>SUM(F11:F13)</f>
        <v>0</v>
      </c>
      <c r="G15" s="95"/>
    </row>
    <row r="16" spans="1:7" s="67" customFormat="1" x14ac:dyDescent="0.2">
      <c r="A16" s="83"/>
      <c r="B16" s="84"/>
      <c r="C16" s="85"/>
      <c r="D16" s="86"/>
      <c r="E16" s="87"/>
      <c r="F16" s="88"/>
      <c r="G16" s="94"/>
    </row>
    <row r="17" spans="1:7" s="67" customFormat="1" x14ac:dyDescent="0.2">
      <c r="A17" s="24"/>
      <c r="B17" s="33"/>
      <c r="C17" s="41"/>
      <c r="D17" s="42"/>
      <c r="E17" s="49"/>
      <c r="F17" s="47"/>
      <c r="G17" s="94"/>
    </row>
    <row r="18" spans="1:7" s="66" customFormat="1" ht="15" x14ac:dyDescent="0.25">
      <c r="A18" s="25" t="s">
        <v>5</v>
      </c>
      <c r="B18" s="11"/>
      <c r="C18" s="14" t="s">
        <v>6</v>
      </c>
      <c r="D18" s="11"/>
      <c r="E18" s="13"/>
      <c r="F18" s="12"/>
      <c r="G18" s="95"/>
    </row>
    <row r="19" spans="1:7" s="67" customFormat="1" x14ac:dyDescent="0.2">
      <c r="A19" s="24"/>
      <c r="B19" s="32"/>
      <c r="C19" s="50"/>
      <c r="D19" s="42"/>
      <c r="E19" s="51"/>
      <c r="F19" s="36"/>
      <c r="G19" s="65"/>
    </row>
    <row r="20" spans="1:7" s="60" customFormat="1" ht="242.25" x14ac:dyDescent="0.2">
      <c r="A20" s="24" t="s">
        <v>3</v>
      </c>
      <c r="B20" s="90"/>
      <c r="C20" s="104" t="s">
        <v>39</v>
      </c>
      <c r="D20" s="57"/>
      <c r="E20" s="58"/>
      <c r="F20" s="59"/>
      <c r="G20" s="100"/>
    </row>
    <row r="21" spans="1:7" s="60" customFormat="1" ht="25.5" x14ac:dyDescent="0.2">
      <c r="A21" s="24"/>
      <c r="B21" s="90"/>
      <c r="C21" s="104" t="s">
        <v>20</v>
      </c>
      <c r="D21" s="57"/>
      <c r="E21" s="58"/>
      <c r="F21" s="59"/>
      <c r="G21" s="100"/>
    </row>
    <row r="22" spans="1:7" s="53" customFormat="1" ht="15" customHeight="1" x14ac:dyDescent="0.2">
      <c r="A22" s="102"/>
      <c r="B22" s="137" t="s">
        <v>21</v>
      </c>
      <c r="C22" s="71" t="str">
        <f>"- iskop rova za ugradnju rubnjaka: V = 85×3,2×0,2 = "&amp;ROUNDUP((85*3.2*0.2),1)&amp;" m³"</f>
        <v>- iskop rova za ugradnju rubnjaka: V = 85×3,2×0,2 = 54,4 m³</v>
      </c>
      <c r="D22" s="37"/>
      <c r="E22" s="52"/>
      <c r="F22" s="38"/>
      <c r="G22" s="97"/>
    </row>
    <row r="23" spans="1:7" s="53" customFormat="1" ht="15" customHeight="1" x14ac:dyDescent="0.2">
      <c r="A23" s="102"/>
      <c r="B23" s="137"/>
      <c r="C23" s="71"/>
      <c r="D23" s="37"/>
      <c r="E23" s="52"/>
      <c r="F23" s="38"/>
      <c r="G23" s="97"/>
    </row>
    <row r="24" spans="1:7" s="53" customFormat="1" ht="15" customHeight="1" x14ac:dyDescent="0.2">
      <c r="A24" s="102"/>
      <c r="B24" s="137"/>
      <c r="C24" s="71"/>
      <c r="D24" s="37"/>
      <c r="E24" s="52"/>
      <c r="F24" s="38"/>
      <c r="G24" s="97"/>
    </row>
    <row r="25" spans="1:7" s="53" customFormat="1" ht="15" customHeight="1" x14ac:dyDescent="0.2">
      <c r="A25" s="102"/>
      <c r="B25" s="137"/>
      <c r="C25" s="71"/>
      <c r="D25" s="37"/>
      <c r="E25" s="52"/>
      <c r="F25" s="38"/>
      <c r="G25" s="97"/>
    </row>
    <row r="26" spans="1:7" s="53" customFormat="1" ht="15" customHeight="1" x14ac:dyDescent="0.2">
      <c r="A26" s="102"/>
      <c r="B26" s="137"/>
      <c r="C26" s="71"/>
      <c r="D26" s="37"/>
      <c r="E26" s="52"/>
      <c r="F26" s="38"/>
      <c r="G26" s="97"/>
    </row>
    <row r="27" spans="1:7" s="53" customFormat="1" ht="15" customHeight="1" x14ac:dyDescent="0.2">
      <c r="A27" s="102"/>
      <c r="B27" s="2"/>
      <c r="C27" s="105" t="s">
        <v>31</v>
      </c>
      <c r="D27" s="37"/>
      <c r="E27" s="75"/>
      <c r="F27" s="38"/>
      <c r="G27" s="97"/>
    </row>
    <row r="28" spans="1:7" s="10" customFormat="1" ht="15" customHeight="1" x14ac:dyDescent="0.2">
      <c r="A28" s="72"/>
      <c r="B28" s="2" t="s">
        <v>18</v>
      </c>
      <c r="C28" s="22">
        <f>55</f>
        <v>55</v>
      </c>
      <c r="D28" s="2" t="s">
        <v>19</v>
      </c>
      <c r="E28" s="143"/>
      <c r="F28" s="145">
        <f>+E28*C28</f>
        <v>0</v>
      </c>
      <c r="G28" s="98"/>
    </row>
    <row r="29" spans="1:7" s="10" customFormat="1" x14ac:dyDescent="0.2">
      <c r="A29" s="72"/>
      <c r="B29" s="2"/>
      <c r="C29" s="22"/>
      <c r="D29" s="2"/>
      <c r="E29" s="143"/>
      <c r="F29" s="145"/>
      <c r="G29" s="98"/>
    </row>
    <row r="30" spans="1:7" s="67" customFormat="1" ht="102" x14ac:dyDescent="0.2">
      <c r="A30" s="24" t="s">
        <v>7</v>
      </c>
      <c r="B30" s="33"/>
      <c r="C30" s="79" t="s">
        <v>29</v>
      </c>
      <c r="D30" s="42"/>
      <c r="E30" s="151"/>
      <c r="F30" s="152"/>
      <c r="G30" s="94"/>
    </row>
    <row r="31" spans="1:7" s="53" customFormat="1" ht="15" customHeight="1" x14ac:dyDescent="0.2">
      <c r="A31" s="102"/>
      <c r="B31" s="137" t="s">
        <v>21</v>
      </c>
      <c r="C31" s="71" t="str">
        <f>"- količina pijeska: V = 255×0,05 = "&amp;ROUNDUP((255*0.05),1)&amp;" m³"</f>
        <v>- količina pijeska: V = 255×0,05 = 12,8 m³</v>
      </c>
      <c r="D31" s="37"/>
      <c r="E31" s="153"/>
      <c r="F31" s="154"/>
      <c r="G31" s="97"/>
    </row>
    <row r="32" spans="1:7" s="53" customFormat="1" ht="15" customHeight="1" x14ac:dyDescent="0.2">
      <c r="A32" s="102"/>
      <c r="B32" s="137"/>
      <c r="C32" s="71"/>
      <c r="D32" s="37"/>
      <c r="E32" s="153"/>
      <c r="F32" s="154"/>
      <c r="G32" s="97"/>
    </row>
    <row r="33" spans="1:43" s="53" customFormat="1" ht="15" customHeight="1" x14ac:dyDescent="0.2">
      <c r="A33" s="102"/>
      <c r="B33" s="137"/>
      <c r="C33" s="71"/>
      <c r="D33" s="37"/>
      <c r="E33" s="153"/>
      <c r="F33" s="154"/>
      <c r="G33" s="97"/>
    </row>
    <row r="34" spans="1:43" s="53" customFormat="1" ht="15" customHeight="1" x14ac:dyDescent="0.2">
      <c r="A34" s="102"/>
      <c r="B34" s="137"/>
      <c r="C34" s="71"/>
      <c r="D34" s="37"/>
      <c r="E34" s="153"/>
      <c r="F34" s="154"/>
      <c r="G34" s="97"/>
    </row>
    <row r="35" spans="1:43" s="53" customFormat="1" ht="15" customHeight="1" x14ac:dyDescent="0.2">
      <c r="A35" s="102"/>
      <c r="B35" s="137"/>
      <c r="C35" s="71"/>
      <c r="D35" s="37"/>
      <c r="E35" s="153"/>
      <c r="F35" s="154"/>
      <c r="G35" s="97"/>
    </row>
    <row r="36" spans="1:43" s="53" customFormat="1" ht="15" customHeight="1" x14ac:dyDescent="0.2">
      <c r="A36" s="102"/>
      <c r="B36" s="2"/>
      <c r="C36" s="105" t="s">
        <v>30</v>
      </c>
      <c r="D36" s="37"/>
      <c r="E36" s="155"/>
      <c r="F36" s="154"/>
      <c r="G36" s="97"/>
    </row>
    <row r="37" spans="1:43" s="3" customFormat="1" ht="15" customHeight="1" x14ac:dyDescent="0.2">
      <c r="A37" s="24"/>
      <c r="B37" s="30" t="s">
        <v>18</v>
      </c>
      <c r="C37" s="22">
        <f>13</f>
        <v>13</v>
      </c>
      <c r="D37" s="30" t="s">
        <v>19</v>
      </c>
      <c r="E37" s="156"/>
      <c r="F37" s="145">
        <f>+E37*C37</f>
        <v>0</v>
      </c>
      <c r="G37" s="98"/>
    </row>
    <row r="38" spans="1:43" s="67" customFormat="1" x14ac:dyDescent="0.2">
      <c r="A38" s="24"/>
      <c r="B38" s="32"/>
      <c r="C38" s="46"/>
      <c r="D38" s="42"/>
      <c r="E38" s="157"/>
      <c r="F38" s="158"/>
      <c r="G38" s="65"/>
    </row>
    <row r="39" spans="1:43" s="63" customFormat="1" ht="102" x14ac:dyDescent="0.2">
      <c r="A39" s="69" t="s">
        <v>8</v>
      </c>
      <c r="B39" s="69"/>
      <c r="C39" s="79" t="s">
        <v>32</v>
      </c>
      <c r="D39" s="80"/>
      <c r="E39" s="159"/>
      <c r="F39" s="160"/>
      <c r="G39" s="61"/>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row>
    <row r="40" spans="1:43" s="53" customFormat="1" ht="15" customHeight="1" x14ac:dyDescent="0.2">
      <c r="A40" s="102"/>
      <c r="B40" s="137" t="s">
        <v>21</v>
      </c>
      <c r="C40" s="71" t="str">
        <f>"- volumen ugradnje: 272×0,2 = "&amp;ROUNDUP((272*0.2),1)&amp;" m³"</f>
        <v>- volumen ugradnje: 272×0,2 = 54,4 m³</v>
      </c>
      <c r="D40" s="37"/>
      <c r="E40" s="153"/>
      <c r="F40" s="154"/>
      <c r="G40" s="97"/>
    </row>
    <row r="41" spans="1:43" s="53" customFormat="1" ht="15" customHeight="1" x14ac:dyDescent="0.2">
      <c r="A41" s="102"/>
      <c r="B41" s="137"/>
      <c r="C41" s="71"/>
      <c r="D41" s="37"/>
      <c r="E41" s="153"/>
      <c r="F41" s="154"/>
      <c r="G41" s="97"/>
    </row>
    <row r="42" spans="1:43" s="53" customFormat="1" ht="15" customHeight="1" x14ac:dyDescent="0.2">
      <c r="A42" s="102"/>
      <c r="B42" s="2"/>
      <c r="C42" s="105">
        <f>55</f>
        <v>55</v>
      </c>
      <c r="D42" s="37"/>
      <c r="E42" s="155"/>
      <c r="F42" s="154"/>
      <c r="G42" s="97"/>
    </row>
    <row r="43" spans="1:43" s="3" customFormat="1" ht="15" customHeight="1" x14ac:dyDescent="0.2">
      <c r="A43" s="24"/>
      <c r="B43" s="30" t="s">
        <v>18</v>
      </c>
      <c r="C43" s="22">
        <f>55</f>
        <v>55</v>
      </c>
      <c r="D43" s="30" t="s">
        <v>19</v>
      </c>
      <c r="E43" s="156"/>
      <c r="F43" s="145">
        <f>+E43*C43</f>
        <v>0</v>
      </c>
      <c r="G43" s="98"/>
    </row>
    <row r="44" spans="1:43" s="56" customFormat="1" x14ac:dyDescent="0.2">
      <c r="A44" s="72"/>
      <c r="B44" s="76"/>
      <c r="C44" s="77"/>
      <c r="D44" s="73"/>
      <c r="E44" s="157"/>
      <c r="F44" s="158"/>
      <c r="G44" s="65"/>
    </row>
    <row r="45" spans="1:43" s="56" customFormat="1" x14ac:dyDescent="0.2">
      <c r="A45" s="72"/>
      <c r="B45" s="76"/>
      <c r="C45" s="77"/>
      <c r="D45" s="73"/>
      <c r="E45" s="157"/>
      <c r="F45" s="158"/>
      <c r="G45" s="65"/>
    </row>
    <row r="46" spans="1:43" s="54" customFormat="1" x14ac:dyDescent="0.2">
      <c r="A46" s="81" t="s">
        <v>38</v>
      </c>
      <c r="B46" s="31"/>
      <c r="C46" s="140" t="s">
        <v>41</v>
      </c>
      <c r="D46" s="55"/>
      <c r="E46" s="157"/>
      <c r="F46" s="161"/>
      <c r="G46" s="94"/>
    </row>
    <row r="47" spans="1:43" s="23" customFormat="1" ht="1.1499999999999999" customHeight="1" x14ac:dyDescent="0.25">
      <c r="A47" s="102"/>
      <c r="B47" s="137"/>
      <c r="C47" s="71"/>
      <c r="D47" s="37"/>
      <c r="E47" s="153"/>
      <c r="F47" s="154"/>
      <c r="G47" s="95"/>
    </row>
    <row r="48" spans="1:43" s="54" customFormat="1" hidden="1" x14ac:dyDescent="0.2">
      <c r="A48" s="102"/>
      <c r="B48" s="137"/>
      <c r="C48" s="71"/>
      <c r="D48" s="37"/>
      <c r="E48" s="153"/>
      <c r="F48" s="154"/>
      <c r="G48" s="94"/>
    </row>
    <row r="49" spans="1:7" s="54" customFormat="1" hidden="1" x14ac:dyDescent="0.2">
      <c r="A49" s="102"/>
      <c r="B49" s="137"/>
      <c r="C49" s="71"/>
      <c r="D49" s="37"/>
      <c r="E49" s="153"/>
      <c r="F49" s="154"/>
      <c r="G49" s="94"/>
    </row>
    <row r="50" spans="1:7" s="23" customFormat="1" ht="15" hidden="1" x14ac:dyDescent="0.25">
      <c r="A50" s="102"/>
      <c r="B50" s="137"/>
      <c r="C50" s="71"/>
      <c r="D50" s="37"/>
      <c r="E50" s="153"/>
      <c r="F50" s="154"/>
      <c r="G50" s="68"/>
    </row>
    <row r="51" spans="1:7" s="54" customFormat="1" x14ac:dyDescent="0.2">
      <c r="A51" s="102"/>
      <c r="B51" s="137"/>
      <c r="C51" s="71"/>
      <c r="D51" s="37"/>
      <c r="E51" s="153"/>
      <c r="F51" s="154"/>
      <c r="G51" s="65"/>
    </row>
    <row r="52" spans="1:7" s="64" customFormat="1" x14ac:dyDescent="0.2">
      <c r="A52" s="102"/>
      <c r="B52" s="2"/>
      <c r="C52" s="105"/>
      <c r="D52" s="37"/>
      <c r="E52" s="155"/>
      <c r="F52" s="154"/>
      <c r="G52" s="101"/>
    </row>
    <row r="53" spans="1:7" s="53" customFormat="1" ht="15" customHeight="1" x14ac:dyDescent="0.2">
      <c r="A53" s="81"/>
      <c r="B53" s="29" t="s">
        <v>13</v>
      </c>
      <c r="C53" s="91">
        <v>6</v>
      </c>
      <c r="D53" s="20" t="s">
        <v>19</v>
      </c>
      <c r="E53" s="162"/>
      <c r="F53" s="145">
        <f>C53*E53</f>
        <v>0</v>
      </c>
      <c r="G53" s="97"/>
    </row>
    <row r="54" spans="1:7" s="53" customFormat="1" ht="15" customHeight="1" x14ac:dyDescent="0.2">
      <c r="A54" s="27"/>
      <c r="B54" s="34"/>
      <c r="C54" s="82"/>
      <c r="D54" s="48"/>
      <c r="E54" s="147"/>
      <c r="F54" s="148"/>
      <c r="G54" s="97"/>
    </row>
    <row r="55" spans="1:7" s="53" customFormat="1" ht="15" customHeight="1" x14ac:dyDescent="0.25">
      <c r="A55" s="25" t="s">
        <v>5</v>
      </c>
      <c r="B55" s="11"/>
      <c r="C55" s="14" t="s">
        <v>12</v>
      </c>
      <c r="D55" s="11"/>
      <c r="E55" s="149"/>
      <c r="F55" s="150">
        <f>SUM(F20:F53)</f>
        <v>0</v>
      </c>
      <c r="G55" s="97"/>
    </row>
    <row r="56" spans="1:7" s="53" customFormat="1" ht="15" customHeight="1" x14ac:dyDescent="0.2">
      <c r="A56" s="83"/>
      <c r="B56" s="84"/>
      <c r="C56" s="85"/>
      <c r="D56" s="86"/>
      <c r="E56" s="163"/>
      <c r="F56" s="164"/>
      <c r="G56" s="97"/>
    </row>
    <row r="57" spans="1:7" s="53" customFormat="1" ht="15" customHeight="1" x14ac:dyDescent="0.2">
      <c r="A57" s="24"/>
      <c r="B57" s="33"/>
      <c r="C57" s="41"/>
      <c r="D57" s="42"/>
      <c r="E57" s="151"/>
      <c r="F57" s="152"/>
      <c r="G57" s="97"/>
    </row>
    <row r="58" spans="1:7" s="53" customFormat="1" ht="15" customHeight="1" x14ac:dyDescent="0.25">
      <c r="A58" s="25" t="s">
        <v>9</v>
      </c>
      <c r="B58" s="11"/>
      <c r="C58" s="14" t="s">
        <v>24</v>
      </c>
      <c r="D58" s="11"/>
      <c r="E58" s="149"/>
      <c r="F58" s="165"/>
      <c r="G58" s="97"/>
    </row>
    <row r="59" spans="1:7" s="4" customFormat="1" x14ac:dyDescent="0.2">
      <c r="A59" s="24"/>
      <c r="B59" s="33"/>
      <c r="C59" s="41"/>
      <c r="D59" s="42"/>
      <c r="E59" s="151"/>
      <c r="F59" s="158"/>
      <c r="G59" s="98"/>
    </row>
    <row r="60" spans="1:7" s="4" customFormat="1" ht="127.5" x14ac:dyDescent="0.2">
      <c r="A60" s="81" t="s">
        <v>3</v>
      </c>
      <c r="B60" s="31"/>
      <c r="C60" s="40" t="s">
        <v>42</v>
      </c>
      <c r="D60" s="55"/>
      <c r="E60" s="157"/>
      <c r="F60" s="161"/>
      <c r="G60" s="98"/>
    </row>
    <row r="61" spans="1:7" s="64" customFormat="1" x14ac:dyDescent="0.2">
      <c r="A61" s="102"/>
      <c r="B61" s="137" t="s">
        <v>21</v>
      </c>
      <c r="C61" s="71" t="str">
        <f>"- površina tlakovca: "&amp;ROUNDUP((255),1)&amp;" m²"</f>
        <v>- površina tlakovca: 255 m²</v>
      </c>
      <c r="D61" s="37"/>
      <c r="E61" s="153"/>
      <c r="F61" s="154"/>
      <c r="G61" s="101"/>
    </row>
    <row r="62" spans="1:7" s="53" customFormat="1" ht="15" customHeight="1" x14ac:dyDescent="0.2">
      <c r="A62" s="102"/>
      <c r="B62" s="137"/>
      <c r="C62" s="71"/>
      <c r="D62" s="37"/>
      <c r="E62" s="153"/>
      <c r="F62" s="154"/>
      <c r="G62" s="97"/>
    </row>
    <row r="63" spans="1:7" s="53" customFormat="1" ht="15" customHeight="1" x14ac:dyDescent="0.2">
      <c r="A63" s="102"/>
      <c r="B63" s="137"/>
      <c r="C63" s="71"/>
      <c r="D63" s="37"/>
      <c r="E63" s="153"/>
      <c r="F63" s="154"/>
      <c r="G63" s="97"/>
    </row>
    <row r="64" spans="1:7" s="53" customFormat="1" ht="15" customHeight="1" x14ac:dyDescent="0.2">
      <c r="A64" s="102"/>
      <c r="B64" s="137"/>
      <c r="C64" s="71"/>
      <c r="D64" s="37"/>
      <c r="E64" s="153"/>
      <c r="F64" s="154"/>
      <c r="G64" s="97"/>
    </row>
    <row r="65" spans="1:9" s="53" customFormat="1" ht="15" customHeight="1" x14ac:dyDescent="0.2">
      <c r="A65" s="102"/>
      <c r="B65" s="137"/>
      <c r="C65" s="71"/>
      <c r="D65" s="37"/>
      <c r="E65" s="153"/>
      <c r="F65" s="154"/>
      <c r="G65" s="97"/>
    </row>
    <row r="66" spans="1:9" s="53" customFormat="1" ht="15" customHeight="1" x14ac:dyDescent="0.2">
      <c r="A66" s="102"/>
      <c r="B66" s="2"/>
      <c r="C66" s="105" t="s">
        <v>34</v>
      </c>
      <c r="D66" s="37"/>
      <c r="E66" s="155"/>
      <c r="F66" s="154"/>
      <c r="G66" s="97"/>
    </row>
    <row r="67" spans="1:9" s="53" customFormat="1" ht="15" customHeight="1" x14ac:dyDescent="0.2">
      <c r="A67" s="81"/>
      <c r="B67" s="74" t="s">
        <v>17</v>
      </c>
      <c r="C67" s="91">
        <f>255</f>
        <v>255</v>
      </c>
      <c r="D67" s="20" t="s">
        <v>19</v>
      </c>
      <c r="E67" s="162"/>
      <c r="F67" s="145">
        <f>C67*E67</f>
        <v>0</v>
      </c>
      <c r="G67" s="97"/>
    </row>
    <row r="68" spans="1:9" s="4" customFormat="1" x14ac:dyDescent="0.2">
      <c r="A68" s="81"/>
      <c r="B68" s="18"/>
      <c r="C68" s="89"/>
      <c r="D68" s="20"/>
      <c r="E68" s="143"/>
      <c r="F68" s="145"/>
      <c r="G68" s="98"/>
    </row>
    <row r="69" spans="1:9" s="67" customFormat="1" ht="102" x14ac:dyDescent="0.2">
      <c r="A69" s="81" t="s">
        <v>7</v>
      </c>
      <c r="B69" s="31"/>
      <c r="C69" s="139" t="s">
        <v>22</v>
      </c>
      <c r="D69" s="55"/>
      <c r="E69" s="157"/>
      <c r="F69" s="161"/>
      <c r="G69" s="94"/>
    </row>
    <row r="70" spans="1:9" s="67" customFormat="1" x14ac:dyDescent="0.2">
      <c r="A70" s="102"/>
      <c r="B70" s="137" t="s">
        <v>21</v>
      </c>
      <c r="C70" s="71" t="str">
        <f>"- ugradnja rubnjaka: L = "&amp;ROUNDUP((170),1)&amp;" m'"</f>
        <v>- ugradnja rubnjaka: L = 170 m'</v>
      </c>
      <c r="D70" s="37"/>
      <c r="E70" s="153"/>
      <c r="F70" s="154"/>
      <c r="G70" s="94"/>
    </row>
    <row r="71" spans="1:9" s="66" customFormat="1" ht="15" x14ac:dyDescent="0.25">
      <c r="A71" s="102"/>
      <c r="B71" s="137"/>
      <c r="C71" s="71"/>
      <c r="D71" s="37"/>
      <c r="E71" s="153"/>
      <c r="F71" s="154"/>
      <c r="G71" s="95"/>
    </row>
    <row r="72" spans="1:9" s="67" customFormat="1" ht="13.15" customHeight="1" x14ac:dyDescent="0.2">
      <c r="A72" s="102"/>
      <c r="B72" s="137"/>
      <c r="C72" s="71"/>
      <c r="D72" s="37"/>
      <c r="E72" s="153"/>
      <c r="F72" s="154"/>
      <c r="G72" s="94"/>
    </row>
    <row r="73" spans="1:9" s="67" customFormat="1" ht="12" customHeight="1" x14ac:dyDescent="0.2">
      <c r="A73" s="102"/>
      <c r="B73" s="137"/>
      <c r="C73" s="71"/>
      <c r="D73" s="37"/>
      <c r="E73" s="153"/>
      <c r="F73" s="154"/>
      <c r="G73" s="94"/>
    </row>
    <row r="74" spans="1:9" s="111" customFormat="1" ht="13.9" customHeight="1" x14ac:dyDescent="0.2">
      <c r="A74" s="102"/>
      <c r="B74" s="137"/>
      <c r="C74" s="71"/>
      <c r="D74" s="37"/>
      <c r="E74" s="153"/>
      <c r="F74" s="154"/>
      <c r="G74" s="109"/>
      <c r="H74" s="110"/>
      <c r="I74" s="110"/>
    </row>
    <row r="75" spans="1:9" s="113" customFormat="1" ht="13.15" customHeight="1" x14ac:dyDescent="0.2">
      <c r="A75" s="102"/>
      <c r="B75" s="2"/>
      <c r="C75" s="105" t="s">
        <v>33</v>
      </c>
      <c r="D75" s="37"/>
      <c r="E75" s="155"/>
      <c r="F75" s="154"/>
      <c r="G75" s="112"/>
      <c r="H75" s="110"/>
      <c r="I75" s="110"/>
    </row>
    <row r="76" spans="1:9" s="113" customFormat="1" ht="13.5" customHeight="1" x14ac:dyDescent="0.2">
      <c r="A76" s="81"/>
      <c r="B76" s="29" t="s">
        <v>13</v>
      </c>
      <c r="C76" s="91">
        <v>170</v>
      </c>
      <c r="D76" s="20" t="s">
        <v>19</v>
      </c>
      <c r="E76" s="162"/>
      <c r="F76" s="145">
        <f>C76*E76</f>
        <v>0</v>
      </c>
      <c r="G76" s="112"/>
      <c r="H76" s="110"/>
      <c r="I76" s="110"/>
    </row>
    <row r="77" spans="1:9" s="113" customFormat="1" ht="13.5" customHeight="1" x14ac:dyDescent="0.2">
      <c r="A77" s="81"/>
      <c r="B77" s="18"/>
      <c r="C77" s="89"/>
      <c r="D77" s="20"/>
      <c r="E77" s="143"/>
      <c r="F77" s="145"/>
      <c r="G77" s="112"/>
      <c r="H77" s="110"/>
      <c r="I77" s="110"/>
    </row>
    <row r="78" spans="1:9" s="113" customFormat="1" ht="57.6" customHeight="1" x14ac:dyDescent="0.2">
      <c r="A78" s="81" t="s">
        <v>8</v>
      </c>
      <c r="B78" s="31"/>
      <c r="C78" s="139" t="s">
        <v>36</v>
      </c>
      <c r="D78" s="55"/>
      <c r="E78" s="157"/>
      <c r="F78" s="161"/>
      <c r="G78" s="112"/>
      <c r="H78" s="110"/>
      <c r="I78" s="110"/>
    </row>
    <row r="79" spans="1:9" s="113" customFormat="1" ht="13.5" x14ac:dyDescent="0.2">
      <c r="A79" s="102"/>
      <c r="B79" s="137"/>
      <c r="C79" s="71"/>
      <c r="D79" s="37"/>
      <c r="E79" s="153"/>
      <c r="F79" s="154"/>
      <c r="G79" s="112"/>
    </row>
    <row r="80" spans="1:9" s="113" customFormat="1" ht="15" customHeight="1" x14ac:dyDescent="0.2">
      <c r="A80" s="102"/>
      <c r="B80" s="137"/>
      <c r="C80" s="71"/>
      <c r="D80" s="37"/>
      <c r="E80" s="155"/>
      <c r="F80" s="154"/>
      <c r="G80" s="112"/>
    </row>
    <row r="81" spans="1:7" s="113" customFormat="1" ht="15.6" customHeight="1" x14ac:dyDescent="0.2">
      <c r="A81" s="102"/>
      <c r="B81" s="78" t="s">
        <v>35</v>
      </c>
      <c r="C81" s="91">
        <v>8</v>
      </c>
      <c r="D81" s="20" t="s">
        <v>19</v>
      </c>
      <c r="E81" s="162"/>
      <c r="F81" s="145">
        <f>C81*E81</f>
        <v>0</v>
      </c>
      <c r="G81" s="112"/>
    </row>
    <row r="82" spans="1:7" s="113" customFormat="1" ht="15" customHeight="1" x14ac:dyDescent="0.2">
      <c r="A82" s="102"/>
      <c r="B82" s="137"/>
      <c r="C82" s="71"/>
      <c r="D82" s="37"/>
      <c r="E82" s="153"/>
      <c r="F82" s="154"/>
      <c r="G82" s="112"/>
    </row>
    <row r="83" spans="1:7" s="113" customFormat="1" ht="51" x14ac:dyDescent="0.2">
      <c r="A83" s="81" t="s">
        <v>38</v>
      </c>
      <c r="B83" s="31"/>
      <c r="C83" s="139" t="s">
        <v>37</v>
      </c>
      <c r="D83" s="55"/>
      <c r="E83" s="157"/>
      <c r="F83" s="161"/>
      <c r="G83" s="112"/>
    </row>
    <row r="84" spans="1:7" s="113" customFormat="1" ht="13.5" x14ac:dyDescent="0.2">
      <c r="A84" s="102"/>
      <c r="B84" s="30" t="s">
        <v>18</v>
      </c>
      <c r="C84" s="91">
        <v>1</v>
      </c>
      <c r="D84" s="20" t="s">
        <v>19</v>
      </c>
      <c r="E84" s="162"/>
      <c r="F84" s="145">
        <f>C84*E84</f>
        <v>0</v>
      </c>
      <c r="G84" s="112"/>
    </row>
    <row r="85" spans="1:7" s="113" customFormat="1" ht="13.5" x14ac:dyDescent="0.2">
      <c r="A85" s="27"/>
      <c r="B85" s="34"/>
      <c r="C85" s="82"/>
      <c r="D85" s="42"/>
      <c r="E85" s="151"/>
      <c r="F85" s="152"/>
      <c r="G85" s="112"/>
    </row>
    <row r="86" spans="1:7" s="113" customFormat="1" ht="15" x14ac:dyDescent="0.25">
      <c r="A86" s="25" t="s">
        <v>9</v>
      </c>
      <c r="B86" s="11"/>
      <c r="C86" s="14" t="s">
        <v>23</v>
      </c>
      <c r="D86" s="11"/>
      <c r="E86" s="149"/>
      <c r="F86" s="150">
        <f>SUM(F60:F84)</f>
        <v>0</v>
      </c>
      <c r="G86" s="112"/>
    </row>
    <row r="87" spans="1:7" s="113" customFormat="1" ht="13.5" x14ac:dyDescent="0.2">
      <c r="A87" s="83"/>
      <c r="B87" s="84"/>
      <c r="C87" s="85"/>
      <c r="D87" s="86"/>
      <c r="E87" s="163"/>
      <c r="F87" s="164"/>
      <c r="G87" s="112"/>
    </row>
    <row r="88" spans="1:7" s="113" customFormat="1" ht="13.5" x14ac:dyDescent="0.2">
      <c r="A88" s="24"/>
      <c r="B88" s="33"/>
      <c r="C88" s="41"/>
      <c r="D88" s="42"/>
      <c r="E88" s="49"/>
      <c r="F88" s="47"/>
      <c r="G88" s="127"/>
    </row>
    <row r="89" spans="1:7" s="113" customFormat="1" ht="13.5" x14ac:dyDescent="0.2">
      <c r="A89" s="24"/>
      <c r="B89" s="33"/>
      <c r="C89" s="106"/>
      <c r="D89" s="33"/>
      <c r="E89" s="107"/>
      <c r="F89" s="108"/>
      <c r="G89" s="127"/>
    </row>
    <row r="90" spans="1:7" s="113" customFormat="1" ht="13.5" x14ac:dyDescent="0.2">
      <c r="A90" s="142" t="s">
        <v>0</v>
      </c>
      <c r="B90" s="142"/>
      <c r="C90" s="142"/>
      <c r="D90" s="142"/>
      <c r="E90" s="142"/>
      <c r="F90" s="142"/>
      <c r="G90" s="127"/>
    </row>
    <row r="91" spans="1:7" s="67" customFormat="1" ht="13.5" x14ac:dyDescent="0.2">
      <c r="A91" s="114"/>
      <c r="B91" s="115"/>
      <c r="C91" s="116"/>
      <c r="D91" s="115"/>
      <c r="E91" s="117"/>
      <c r="F91" s="118"/>
      <c r="G91" s="94"/>
    </row>
    <row r="92" spans="1:7" s="67" customFormat="1" ht="13.5" x14ac:dyDescent="0.2">
      <c r="A92" s="114"/>
      <c r="B92" s="115"/>
      <c r="C92" s="119"/>
      <c r="D92" s="115"/>
      <c r="E92" s="117"/>
      <c r="F92" s="118"/>
      <c r="G92" s="94"/>
    </row>
    <row r="93" spans="1:7" s="67" customFormat="1" ht="13.5" x14ac:dyDescent="0.2">
      <c r="A93" s="114"/>
      <c r="B93" s="115"/>
      <c r="C93" s="120" t="s">
        <v>11</v>
      </c>
      <c r="D93" s="115"/>
      <c r="E93" s="117"/>
      <c r="F93" s="166"/>
      <c r="G93" s="94"/>
    </row>
    <row r="94" spans="1:7" ht="13.5" x14ac:dyDescent="0.2">
      <c r="A94" s="114"/>
      <c r="B94" s="115"/>
      <c r="C94" s="120"/>
      <c r="D94" s="115"/>
      <c r="E94" s="117"/>
      <c r="F94" s="166"/>
    </row>
    <row r="95" spans="1:7" ht="13.5" x14ac:dyDescent="0.2">
      <c r="A95" s="114"/>
      <c r="B95" s="115"/>
      <c r="C95" s="120"/>
      <c r="D95" s="115"/>
      <c r="E95" s="117"/>
      <c r="F95" s="166"/>
    </row>
    <row r="96" spans="1:7" ht="13.5" x14ac:dyDescent="0.2">
      <c r="A96" s="114"/>
      <c r="B96" s="115"/>
      <c r="C96" s="120" t="s">
        <v>14</v>
      </c>
      <c r="D96" s="115"/>
      <c r="E96" s="117"/>
      <c r="F96" s="166">
        <f>F15</f>
        <v>0</v>
      </c>
    </row>
    <row r="97" spans="1:249" ht="13.5" x14ac:dyDescent="0.2">
      <c r="A97" s="114"/>
      <c r="B97" s="115"/>
      <c r="C97" s="120"/>
      <c r="D97" s="115"/>
      <c r="E97" s="117"/>
      <c r="F97" s="166"/>
    </row>
    <row r="98" spans="1:249" ht="13.5" x14ac:dyDescent="0.2">
      <c r="A98" s="114"/>
      <c r="B98" s="115"/>
      <c r="C98" s="120"/>
      <c r="D98" s="115"/>
      <c r="E98" s="117"/>
      <c r="F98" s="166"/>
    </row>
    <row r="99" spans="1:249" ht="13.5" x14ac:dyDescent="0.2">
      <c r="A99" s="114"/>
      <c r="B99" s="115"/>
      <c r="C99" s="120" t="s">
        <v>15</v>
      </c>
      <c r="D99" s="115"/>
      <c r="E99" s="117"/>
      <c r="F99" s="166">
        <f>F55</f>
        <v>0</v>
      </c>
    </row>
    <row r="100" spans="1:249" ht="13.5" x14ac:dyDescent="0.2">
      <c r="A100" s="114"/>
      <c r="B100" s="115"/>
      <c r="C100" s="121"/>
      <c r="D100" s="115"/>
      <c r="E100" s="117"/>
      <c r="F100" s="166"/>
    </row>
    <row r="101" spans="1:249" ht="13.5" x14ac:dyDescent="0.2">
      <c r="A101" s="114"/>
      <c r="B101" s="115"/>
      <c r="C101" s="121"/>
      <c r="D101" s="115"/>
      <c r="E101" s="117"/>
      <c r="F101" s="166"/>
    </row>
    <row r="102" spans="1:249" ht="13.5" x14ac:dyDescent="0.2">
      <c r="A102" s="114"/>
      <c r="B102" s="115"/>
      <c r="C102" s="120" t="s">
        <v>25</v>
      </c>
      <c r="D102" s="115"/>
      <c r="E102" s="117"/>
      <c r="F102" s="166">
        <f>F86</f>
        <v>0</v>
      </c>
    </row>
    <row r="103" spans="1:249" s="6" customFormat="1" ht="13.5" x14ac:dyDescent="0.2">
      <c r="A103" s="114"/>
      <c r="B103" s="115"/>
      <c r="C103" s="120"/>
      <c r="D103" s="115"/>
      <c r="E103" s="117"/>
      <c r="F103" s="118"/>
      <c r="G103" s="103"/>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c r="FH103" s="7"/>
      <c r="FI103" s="7"/>
      <c r="FJ103" s="7"/>
      <c r="FK103" s="7"/>
      <c r="FL103" s="7"/>
      <c r="FM103" s="7"/>
      <c r="FN103" s="7"/>
      <c r="FO103" s="7"/>
      <c r="FP103" s="7"/>
      <c r="FQ103" s="7"/>
      <c r="FR103" s="7"/>
      <c r="FS103" s="7"/>
      <c r="FT103" s="7"/>
      <c r="FU103" s="7"/>
      <c r="FV103" s="7"/>
      <c r="FW103" s="7"/>
      <c r="FX103" s="7"/>
      <c r="FY103" s="7"/>
      <c r="FZ103" s="7"/>
      <c r="GA103" s="7"/>
      <c r="GB103" s="7"/>
      <c r="GC103" s="7"/>
      <c r="GD103" s="7"/>
      <c r="GE103" s="7"/>
      <c r="GF103" s="7"/>
      <c r="GG103" s="7"/>
      <c r="GH103" s="7"/>
      <c r="GI103" s="7"/>
      <c r="GJ103" s="7"/>
      <c r="GK103" s="7"/>
      <c r="GL103" s="7"/>
      <c r="GM103" s="7"/>
      <c r="GN103" s="7"/>
      <c r="GO103" s="7"/>
      <c r="GP103" s="7"/>
      <c r="GQ103" s="7"/>
      <c r="GR103" s="7"/>
      <c r="GS103" s="7"/>
      <c r="GT103" s="7"/>
      <c r="GU103" s="7"/>
      <c r="GV103" s="7"/>
      <c r="GW103" s="7"/>
      <c r="GX103" s="7"/>
      <c r="GY103" s="7"/>
      <c r="GZ103" s="7"/>
      <c r="HA103" s="7"/>
      <c r="HB103" s="7"/>
      <c r="HC103" s="7"/>
      <c r="HD103" s="7"/>
      <c r="HE103" s="7"/>
      <c r="HF103" s="7"/>
      <c r="HG103" s="7"/>
      <c r="HH103" s="7"/>
      <c r="HI103" s="7"/>
      <c r="HJ103" s="7"/>
      <c r="HK103" s="7"/>
      <c r="HL103" s="7"/>
      <c r="HM103" s="7"/>
      <c r="HN103" s="7"/>
      <c r="HO103" s="7"/>
      <c r="HP103" s="7"/>
      <c r="HQ103" s="7"/>
      <c r="HR103" s="7"/>
      <c r="HS103" s="7"/>
      <c r="HT103" s="7"/>
      <c r="HU103" s="7"/>
      <c r="HV103" s="7"/>
      <c r="HW103" s="7"/>
      <c r="HX103" s="7"/>
      <c r="HY103" s="7"/>
      <c r="HZ103" s="7"/>
      <c r="IA103" s="7"/>
      <c r="IB103" s="7"/>
      <c r="IC103" s="7"/>
      <c r="ID103" s="7"/>
      <c r="IE103" s="7"/>
      <c r="IF103" s="7"/>
      <c r="IG103" s="7"/>
      <c r="IH103" s="7"/>
      <c r="II103" s="7"/>
      <c r="IJ103" s="7"/>
      <c r="IK103" s="7"/>
      <c r="IL103" s="7"/>
      <c r="IM103" s="7"/>
      <c r="IN103" s="7"/>
      <c r="IO103" s="7"/>
    </row>
    <row r="104" spans="1:249" s="6" customFormat="1" ht="13.5" x14ac:dyDescent="0.2">
      <c r="A104" s="114"/>
      <c r="B104" s="115"/>
      <c r="C104" s="120"/>
      <c r="D104" s="115"/>
      <c r="E104" s="117"/>
      <c r="F104" s="118"/>
      <c r="G104" s="103"/>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c r="FD104" s="7"/>
      <c r="FE104" s="7"/>
      <c r="FF104" s="7"/>
      <c r="FG104" s="7"/>
      <c r="FH104" s="7"/>
      <c r="FI104" s="7"/>
      <c r="FJ104" s="7"/>
      <c r="FK104" s="7"/>
      <c r="FL104" s="7"/>
      <c r="FM104" s="7"/>
      <c r="FN104" s="7"/>
      <c r="FO104" s="7"/>
      <c r="FP104" s="7"/>
      <c r="FQ104" s="7"/>
      <c r="FR104" s="7"/>
      <c r="FS104" s="7"/>
      <c r="FT104" s="7"/>
      <c r="FU104" s="7"/>
      <c r="FV104" s="7"/>
      <c r="FW104" s="7"/>
      <c r="FX104" s="7"/>
      <c r="FY104" s="7"/>
      <c r="FZ104" s="7"/>
      <c r="GA104" s="7"/>
      <c r="GB104" s="7"/>
      <c r="GC104" s="7"/>
      <c r="GD104" s="7"/>
      <c r="GE104" s="7"/>
      <c r="GF104" s="7"/>
      <c r="GG104" s="7"/>
      <c r="GH104" s="7"/>
      <c r="GI104" s="7"/>
      <c r="GJ104" s="7"/>
      <c r="GK104" s="7"/>
      <c r="GL104" s="7"/>
      <c r="GM104" s="7"/>
      <c r="GN104" s="7"/>
      <c r="GO104" s="7"/>
      <c r="GP104" s="7"/>
      <c r="GQ104" s="7"/>
      <c r="GR104" s="7"/>
      <c r="GS104" s="7"/>
      <c r="GT104" s="7"/>
      <c r="GU104" s="7"/>
      <c r="GV104" s="7"/>
      <c r="GW104" s="7"/>
      <c r="GX104" s="7"/>
      <c r="GY104" s="7"/>
      <c r="GZ104" s="7"/>
      <c r="HA104" s="7"/>
      <c r="HB104" s="7"/>
      <c r="HC104" s="7"/>
      <c r="HD104" s="7"/>
      <c r="HE104" s="7"/>
      <c r="HF104" s="7"/>
      <c r="HG104" s="7"/>
      <c r="HH104" s="7"/>
      <c r="HI104" s="7"/>
      <c r="HJ104" s="7"/>
      <c r="HK104" s="7"/>
      <c r="HL104" s="7"/>
      <c r="HM104" s="7"/>
      <c r="HN104" s="7"/>
      <c r="HO104" s="7"/>
      <c r="HP104" s="7"/>
      <c r="HQ104" s="7"/>
      <c r="HR104" s="7"/>
      <c r="HS104" s="7"/>
      <c r="HT104" s="7"/>
      <c r="HU104" s="7"/>
      <c r="HV104" s="7"/>
      <c r="HW104" s="7"/>
      <c r="HX104" s="7"/>
      <c r="HY104" s="7"/>
      <c r="HZ104" s="7"/>
      <c r="IA104" s="7"/>
      <c r="IB104" s="7"/>
      <c r="IC104" s="7"/>
      <c r="ID104" s="7"/>
      <c r="IE104" s="7"/>
      <c r="IF104" s="7"/>
      <c r="IG104" s="7"/>
      <c r="IH104" s="7"/>
      <c r="II104" s="7"/>
      <c r="IJ104" s="7"/>
      <c r="IK104" s="7"/>
      <c r="IL104" s="7"/>
      <c r="IM104" s="7"/>
      <c r="IN104" s="7"/>
      <c r="IO104" s="7"/>
    </row>
    <row r="105" spans="1:249" s="6" customFormat="1" ht="13.5" x14ac:dyDescent="0.2">
      <c r="A105" s="122"/>
      <c r="B105" s="123"/>
      <c r="C105" s="124"/>
      <c r="D105" s="123"/>
      <c r="E105" s="125"/>
      <c r="F105" s="126"/>
      <c r="G105" s="103"/>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c r="FJ105" s="7"/>
      <c r="FK105" s="7"/>
      <c r="FL105" s="7"/>
      <c r="FM105" s="7"/>
      <c r="FN105" s="7"/>
      <c r="FO105" s="7"/>
      <c r="FP105" s="7"/>
      <c r="FQ105" s="7"/>
      <c r="FR105" s="7"/>
      <c r="FS105" s="7"/>
      <c r="FT105" s="7"/>
      <c r="FU105" s="7"/>
      <c r="FV105" s="7"/>
      <c r="FW105" s="7"/>
      <c r="FX105" s="7"/>
      <c r="FY105" s="7"/>
      <c r="FZ105" s="7"/>
      <c r="GA105" s="7"/>
      <c r="GB105" s="7"/>
      <c r="GC105" s="7"/>
      <c r="GD105" s="7"/>
      <c r="GE105" s="7"/>
      <c r="GF105" s="7"/>
      <c r="GG105" s="7"/>
      <c r="GH105" s="7"/>
      <c r="GI105" s="7"/>
      <c r="GJ105" s="7"/>
      <c r="GK105" s="7"/>
      <c r="GL105" s="7"/>
      <c r="GM105" s="7"/>
      <c r="GN105" s="7"/>
      <c r="GO105" s="7"/>
      <c r="GP105" s="7"/>
      <c r="GQ105" s="7"/>
      <c r="GR105" s="7"/>
      <c r="GS105" s="7"/>
      <c r="GT105" s="7"/>
      <c r="GU105" s="7"/>
      <c r="GV105" s="7"/>
      <c r="GW105" s="7"/>
      <c r="GX105" s="7"/>
      <c r="GY105" s="7"/>
      <c r="GZ105" s="7"/>
      <c r="HA105" s="7"/>
      <c r="HB105" s="7"/>
      <c r="HC105" s="7"/>
      <c r="HD105" s="7"/>
      <c r="HE105" s="7"/>
      <c r="HF105" s="7"/>
      <c r="HG105" s="7"/>
      <c r="HH105" s="7"/>
      <c r="HI105" s="7"/>
      <c r="HJ105" s="7"/>
      <c r="HK105" s="7"/>
      <c r="HL105" s="7"/>
      <c r="HM105" s="7"/>
      <c r="HN105" s="7"/>
      <c r="HO105" s="7"/>
      <c r="HP105" s="7"/>
      <c r="HQ105" s="7"/>
      <c r="HR105" s="7"/>
      <c r="HS105" s="7"/>
      <c r="HT105" s="7"/>
      <c r="HU105" s="7"/>
      <c r="HV105" s="7"/>
      <c r="HW105" s="7"/>
      <c r="HX105" s="7"/>
      <c r="HY105" s="7"/>
      <c r="HZ105" s="7"/>
      <c r="IA105" s="7"/>
      <c r="IB105" s="7"/>
      <c r="IC105" s="7"/>
      <c r="ID105" s="7"/>
      <c r="IE105" s="7"/>
      <c r="IF105" s="7"/>
      <c r="IG105" s="7"/>
      <c r="IH105" s="7"/>
      <c r="II105" s="7"/>
      <c r="IJ105" s="7"/>
      <c r="IK105" s="7"/>
      <c r="IL105" s="7"/>
      <c r="IM105" s="7"/>
      <c r="IN105" s="7"/>
      <c r="IO105" s="7"/>
    </row>
    <row r="106" spans="1:249" s="6" customFormat="1" ht="13.5" x14ac:dyDescent="0.2">
      <c r="A106" s="128"/>
      <c r="B106" s="129"/>
      <c r="C106" s="130" t="s">
        <v>16</v>
      </c>
      <c r="D106" s="129"/>
      <c r="E106" s="131"/>
      <c r="F106" s="144">
        <f>SUM(F93:F96:F99:F102)</f>
        <v>0</v>
      </c>
      <c r="G106" s="103"/>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c r="FD106" s="7"/>
      <c r="FE106" s="7"/>
      <c r="FF106" s="7"/>
      <c r="FG106" s="7"/>
      <c r="FH106" s="7"/>
      <c r="FI106" s="7"/>
      <c r="FJ106" s="7"/>
      <c r="FK106" s="7"/>
      <c r="FL106" s="7"/>
      <c r="FM106" s="7"/>
      <c r="FN106" s="7"/>
      <c r="FO106" s="7"/>
      <c r="FP106" s="7"/>
      <c r="FQ106" s="7"/>
      <c r="FR106" s="7"/>
      <c r="FS106" s="7"/>
      <c r="FT106" s="7"/>
      <c r="FU106" s="7"/>
      <c r="FV106" s="7"/>
      <c r="FW106" s="7"/>
      <c r="FX106" s="7"/>
      <c r="FY106" s="7"/>
      <c r="FZ106" s="7"/>
      <c r="GA106" s="7"/>
      <c r="GB106" s="7"/>
      <c r="GC106" s="7"/>
      <c r="GD106" s="7"/>
      <c r="GE106" s="7"/>
      <c r="GF106" s="7"/>
      <c r="GG106" s="7"/>
      <c r="GH106" s="7"/>
      <c r="GI106" s="7"/>
      <c r="GJ106" s="7"/>
      <c r="GK106" s="7"/>
      <c r="GL106" s="7"/>
      <c r="GM106" s="7"/>
      <c r="GN106" s="7"/>
      <c r="GO106" s="7"/>
      <c r="GP106" s="7"/>
      <c r="GQ106" s="7"/>
      <c r="GR106" s="7"/>
      <c r="GS106" s="7"/>
      <c r="GT106" s="7"/>
      <c r="GU106" s="7"/>
      <c r="GV106" s="7"/>
      <c r="GW106" s="7"/>
      <c r="GX106" s="7"/>
      <c r="GY106" s="7"/>
      <c r="GZ106" s="7"/>
      <c r="HA106" s="7"/>
      <c r="HB106" s="7"/>
      <c r="HC106" s="7"/>
      <c r="HD106" s="7"/>
      <c r="HE106" s="7"/>
      <c r="HF106" s="7"/>
      <c r="HG106" s="7"/>
      <c r="HH106" s="7"/>
      <c r="HI106" s="7"/>
      <c r="HJ106" s="7"/>
      <c r="HK106" s="7"/>
      <c r="HL106" s="7"/>
      <c r="HM106" s="7"/>
      <c r="HN106" s="7"/>
      <c r="HO106" s="7"/>
      <c r="HP106" s="7"/>
      <c r="HQ106" s="7"/>
      <c r="HR106" s="7"/>
      <c r="HS106" s="7"/>
      <c r="HT106" s="7"/>
      <c r="HU106" s="7"/>
      <c r="HV106" s="7"/>
      <c r="HW106" s="7"/>
      <c r="HX106" s="7"/>
      <c r="HY106" s="7"/>
      <c r="HZ106" s="7"/>
      <c r="IA106" s="7"/>
      <c r="IB106" s="7"/>
      <c r="IC106" s="7"/>
      <c r="ID106" s="7"/>
      <c r="IE106" s="7"/>
      <c r="IF106" s="7"/>
      <c r="IG106" s="7"/>
      <c r="IH106" s="7"/>
      <c r="II106" s="7"/>
      <c r="IJ106" s="7"/>
      <c r="IK106" s="7"/>
      <c r="IL106" s="7"/>
      <c r="IM106" s="7"/>
      <c r="IN106" s="7"/>
      <c r="IO106" s="7"/>
    </row>
    <row r="107" spans="1:249" s="6" customFormat="1" ht="13.5" x14ac:dyDescent="0.2">
      <c r="A107" s="132"/>
      <c r="B107" s="133"/>
      <c r="C107" s="134"/>
      <c r="D107" s="133"/>
      <c r="E107" s="135"/>
      <c r="F107" s="136"/>
      <c r="G107" s="103"/>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c r="FS107" s="7"/>
      <c r="FT107" s="7"/>
      <c r="FU107" s="7"/>
      <c r="FV107" s="7"/>
      <c r="FW107" s="7"/>
      <c r="FX107" s="7"/>
      <c r="FY107" s="7"/>
      <c r="FZ107" s="7"/>
      <c r="GA107" s="7"/>
      <c r="GB107" s="7"/>
      <c r="GC107" s="7"/>
      <c r="GD107" s="7"/>
      <c r="GE107" s="7"/>
      <c r="GF107" s="7"/>
      <c r="GG107" s="7"/>
      <c r="GH107" s="7"/>
      <c r="GI107" s="7"/>
      <c r="GJ107" s="7"/>
      <c r="GK107" s="7"/>
      <c r="GL107" s="7"/>
      <c r="GM107" s="7"/>
      <c r="GN107" s="7"/>
      <c r="GO107" s="7"/>
      <c r="GP107" s="7"/>
      <c r="GQ107" s="7"/>
      <c r="GR107" s="7"/>
      <c r="GS107" s="7"/>
      <c r="GT107" s="7"/>
      <c r="GU107" s="7"/>
      <c r="GV107" s="7"/>
      <c r="GW107" s="7"/>
      <c r="GX107" s="7"/>
      <c r="GY107" s="7"/>
      <c r="GZ107" s="7"/>
      <c r="HA107" s="7"/>
      <c r="HB107" s="7"/>
      <c r="HC107" s="7"/>
      <c r="HD107" s="7"/>
      <c r="HE107" s="7"/>
      <c r="HF107" s="7"/>
      <c r="HG107" s="7"/>
      <c r="HH107" s="7"/>
      <c r="HI107" s="7"/>
      <c r="HJ107" s="7"/>
      <c r="HK107" s="7"/>
      <c r="HL107" s="7"/>
      <c r="HM107" s="7"/>
      <c r="HN107" s="7"/>
      <c r="HO107" s="7"/>
      <c r="HP107" s="7"/>
      <c r="HQ107" s="7"/>
      <c r="HR107" s="7"/>
      <c r="HS107" s="7"/>
      <c r="HT107" s="7"/>
      <c r="HU107" s="7"/>
      <c r="HV107" s="7"/>
      <c r="HW107" s="7"/>
      <c r="HX107" s="7"/>
      <c r="HY107" s="7"/>
      <c r="HZ107" s="7"/>
      <c r="IA107" s="7"/>
      <c r="IB107" s="7"/>
      <c r="IC107" s="7"/>
      <c r="ID107" s="7"/>
      <c r="IE107" s="7"/>
      <c r="IF107" s="7"/>
      <c r="IG107" s="7"/>
      <c r="IH107" s="7"/>
      <c r="II107" s="7"/>
      <c r="IJ107" s="7"/>
      <c r="IK107" s="7"/>
      <c r="IL107" s="7"/>
      <c r="IM107" s="7"/>
      <c r="IN107" s="7"/>
      <c r="IO107" s="7"/>
    </row>
    <row r="108" spans="1:249" s="6" customFormat="1" x14ac:dyDescent="0.2">
      <c r="A108" s="169"/>
      <c r="B108" s="167"/>
      <c r="C108" s="168" t="s">
        <v>43</v>
      </c>
      <c r="D108" s="170"/>
      <c r="E108" s="171"/>
      <c r="F108" s="172">
        <f>PRODUCT(F106*0.25)</f>
        <v>0</v>
      </c>
      <c r="G108" s="103"/>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7"/>
      <c r="FU108" s="7"/>
      <c r="FV108" s="7"/>
      <c r="FW108" s="7"/>
      <c r="FX108" s="7"/>
      <c r="FY108" s="7"/>
      <c r="FZ108" s="7"/>
      <c r="GA108" s="7"/>
      <c r="GB108" s="7"/>
      <c r="GC108" s="7"/>
      <c r="GD108" s="7"/>
      <c r="GE108" s="7"/>
      <c r="GF108" s="7"/>
      <c r="GG108" s="7"/>
      <c r="GH108" s="7"/>
      <c r="GI108" s="7"/>
      <c r="GJ108" s="7"/>
      <c r="GK108" s="7"/>
      <c r="GL108" s="7"/>
      <c r="GM108" s="7"/>
      <c r="GN108" s="7"/>
      <c r="GO108" s="7"/>
      <c r="GP108" s="7"/>
      <c r="GQ108" s="7"/>
      <c r="GR108" s="7"/>
      <c r="GS108" s="7"/>
      <c r="GT108" s="7"/>
      <c r="GU108" s="7"/>
      <c r="GV108" s="7"/>
      <c r="GW108" s="7"/>
      <c r="GX108" s="7"/>
      <c r="GY108" s="7"/>
      <c r="GZ108" s="7"/>
      <c r="HA108" s="7"/>
      <c r="HB108" s="7"/>
      <c r="HC108" s="7"/>
      <c r="HD108" s="7"/>
      <c r="HE108" s="7"/>
      <c r="HF108" s="7"/>
      <c r="HG108" s="7"/>
      <c r="HH108" s="7"/>
      <c r="HI108" s="7"/>
      <c r="HJ108" s="7"/>
      <c r="HK108" s="7"/>
      <c r="HL108" s="7"/>
      <c r="HM108" s="7"/>
      <c r="HN108" s="7"/>
      <c r="HO108" s="7"/>
      <c r="HP108" s="7"/>
      <c r="HQ108" s="7"/>
      <c r="HR108" s="7"/>
      <c r="HS108" s="7"/>
      <c r="HT108" s="7"/>
      <c r="HU108" s="7"/>
      <c r="HV108" s="7"/>
      <c r="HW108" s="7"/>
      <c r="HX108" s="7"/>
      <c r="HY108" s="7"/>
      <c r="HZ108" s="7"/>
      <c r="IA108" s="7"/>
      <c r="IB108" s="7"/>
      <c r="IC108" s="7"/>
      <c r="ID108" s="7"/>
      <c r="IE108" s="7"/>
      <c r="IF108" s="7"/>
      <c r="IG108" s="7"/>
      <c r="IH108" s="7"/>
      <c r="II108" s="7"/>
      <c r="IJ108" s="7"/>
      <c r="IK108" s="7"/>
      <c r="IL108" s="7"/>
      <c r="IM108" s="7"/>
      <c r="IN108" s="7"/>
      <c r="IO108" s="7"/>
    </row>
    <row r="109" spans="1:249" s="6" customFormat="1" x14ac:dyDescent="0.2">
      <c r="A109" s="169"/>
      <c r="B109" s="167"/>
      <c r="C109" s="173" t="s">
        <v>44</v>
      </c>
      <c r="D109" s="170"/>
      <c r="E109" s="174"/>
      <c r="F109" s="172">
        <f>SUM(F106:F108)</f>
        <v>0</v>
      </c>
      <c r="G109" s="103"/>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c r="FD109" s="7"/>
      <c r="FE109" s="7"/>
      <c r="FF109" s="7"/>
      <c r="FG109" s="7"/>
      <c r="FH109" s="7"/>
      <c r="FI109" s="7"/>
      <c r="FJ109" s="7"/>
      <c r="FK109" s="7"/>
      <c r="FL109" s="7"/>
      <c r="FM109" s="7"/>
      <c r="FN109" s="7"/>
      <c r="FO109" s="7"/>
      <c r="FP109" s="7"/>
      <c r="FQ109" s="7"/>
      <c r="FR109" s="7"/>
      <c r="FS109" s="7"/>
      <c r="FT109" s="7"/>
      <c r="FU109" s="7"/>
      <c r="FV109" s="7"/>
      <c r="FW109" s="7"/>
      <c r="FX109" s="7"/>
      <c r="FY109" s="7"/>
      <c r="FZ109" s="7"/>
      <c r="GA109" s="7"/>
      <c r="GB109" s="7"/>
      <c r="GC109" s="7"/>
      <c r="GD109" s="7"/>
      <c r="GE109" s="7"/>
      <c r="GF109" s="7"/>
      <c r="GG109" s="7"/>
      <c r="GH109" s="7"/>
      <c r="GI109" s="7"/>
      <c r="GJ109" s="7"/>
      <c r="GK109" s="7"/>
      <c r="GL109" s="7"/>
      <c r="GM109" s="7"/>
      <c r="GN109" s="7"/>
      <c r="GO109" s="7"/>
      <c r="GP109" s="7"/>
      <c r="GQ109" s="7"/>
      <c r="GR109" s="7"/>
      <c r="GS109" s="7"/>
      <c r="GT109" s="7"/>
      <c r="GU109" s="7"/>
      <c r="GV109" s="7"/>
      <c r="GW109" s="7"/>
      <c r="GX109" s="7"/>
      <c r="GY109" s="7"/>
      <c r="GZ109" s="7"/>
      <c r="HA109" s="7"/>
      <c r="HB109" s="7"/>
      <c r="HC109" s="7"/>
      <c r="HD109" s="7"/>
      <c r="HE109" s="7"/>
      <c r="HF109" s="7"/>
      <c r="HG109" s="7"/>
      <c r="HH109" s="7"/>
      <c r="HI109" s="7"/>
      <c r="HJ109" s="7"/>
      <c r="HK109" s="7"/>
      <c r="HL109" s="7"/>
      <c r="HM109" s="7"/>
      <c r="HN109" s="7"/>
      <c r="HO109" s="7"/>
      <c r="HP109" s="7"/>
      <c r="HQ109" s="7"/>
      <c r="HR109" s="7"/>
      <c r="HS109" s="7"/>
      <c r="HT109" s="7"/>
      <c r="HU109" s="7"/>
      <c r="HV109" s="7"/>
      <c r="HW109" s="7"/>
      <c r="HX109" s="7"/>
      <c r="HY109" s="7"/>
      <c r="HZ109" s="7"/>
      <c r="IA109" s="7"/>
      <c r="IB109" s="7"/>
      <c r="IC109" s="7"/>
      <c r="ID109" s="7"/>
      <c r="IE109" s="7"/>
      <c r="IF109" s="7"/>
      <c r="IG109" s="7"/>
      <c r="IH109" s="7"/>
      <c r="II109" s="7"/>
      <c r="IJ109" s="7"/>
      <c r="IK109" s="7"/>
      <c r="IL109" s="7"/>
      <c r="IM109" s="7"/>
      <c r="IN109" s="7"/>
      <c r="IO109" s="7"/>
    </row>
    <row r="110" spans="1:249" s="6" customFormat="1" x14ac:dyDescent="0.2">
      <c r="A110" s="24"/>
      <c r="B110" s="33"/>
      <c r="C110" s="41"/>
      <c r="D110" s="42"/>
      <c r="E110" s="46"/>
      <c r="F110" s="47"/>
      <c r="G110" s="103"/>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c r="FD110" s="7"/>
      <c r="FE110" s="7"/>
      <c r="FF110" s="7"/>
      <c r="FG110" s="7"/>
      <c r="FH110" s="7"/>
      <c r="FI110" s="7"/>
      <c r="FJ110" s="7"/>
      <c r="FK110" s="7"/>
      <c r="FL110" s="7"/>
      <c r="FM110" s="7"/>
      <c r="FN110" s="7"/>
      <c r="FO110" s="7"/>
      <c r="FP110" s="7"/>
      <c r="FQ110" s="7"/>
      <c r="FR110" s="7"/>
      <c r="FS110" s="7"/>
      <c r="FT110" s="7"/>
      <c r="FU110" s="7"/>
      <c r="FV110" s="7"/>
      <c r="FW110" s="7"/>
      <c r="FX110" s="7"/>
      <c r="FY110" s="7"/>
      <c r="FZ110" s="7"/>
      <c r="GA110" s="7"/>
      <c r="GB110" s="7"/>
      <c r="GC110" s="7"/>
      <c r="GD110" s="7"/>
      <c r="GE110" s="7"/>
      <c r="GF110" s="7"/>
      <c r="GG110" s="7"/>
      <c r="GH110" s="7"/>
      <c r="GI110" s="7"/>
      <c r="GJ110" s="7"/>
      <c r="GK110" s="7"/>
      <c r="GL110" s="7"/>
      <c r="GM110" s="7"/>
      <c r="GN110" s="7"/>
      <c r="GO110" s="7"/>
      <c r="GP110" s="7"/>
      <c r="GQ110" s="7"/>
      <c r="GR110" s="7"/>
      <c r="GS110" s="7"/>
      <c r="GT110" s="7"/>
      <c r="GU110" s="7"/>
      <c r="GV110" s="7"/>
      <c r="GW110" s="7"/>
      <c r="GX110" s="7"/>
      <c r="GY110" s="7"/>
      <c r="GZ110" s="7"/>
      <c r="HA110" s="7"/>
      <c r="HB110" s="7"/>
      <c r="HC110" s="7"/>
      <c r="HD110" s="7"/>
      <c r="HE110" s="7"/>
      <c r="HF110" s="7"/>
      <c r="HG110" s="7"/>
      <c r="HH110" s="7"/>
      <c r="HI110" s="7"/>
      <c r="HJ110" s="7"/>
      <c r="HK110" s="7"/>
      <c r="HL110" s="7"/>
      <c r="HM110" s="7"/>
      <c r="HN110" s="7"/>
      <c r="HO110" s="7"/>
      <c r="HP110" s="7"/>
      <c r="HQ110" s="7"/>
      <c r="HR110" s="7"/>
      <c r="HS110" s="7"/>
      <c r="HT110" s="7"/>
      <c r="HU110" s="7"/>
      <c r="HV110" s="7"/>
      <c r="HW110" s="7"/>
      <c r="HX110" s="7"/>
      <c r="HY110" s="7"/>
      <c r="HZ110" s="7"/>
      <c r="IA110" s="7"/>
      <c r="IB110" s="7"/>
      <c r="IC110" s="7"/>
      <c r="ID110" s="7"/>
      <c r="IE110" s="7"/>
      <c r="IF110" s="7"/>
      <c r="IG110" s="7"/>
      <c r="IH110" s="7"/>
      <c r="II110" s="7"/>
      <c r="IJ110" s="7"/>
      <c r="IK110" s="7"/>
      <c r="IL110" s="7"/>
      <c r="IM110" s="7"/>
      <c r="IN110" s="7"/>
      <c r="IO110" s="7"/>
    </row>
    <row r="111" spans="1:249" s="6" customFormat="1" x14ac:dyDescent="0.2">
      <c r="A111" s="28"/>
      <c r="B111" s="35"/>
      <c r="C111" s="5"/>
      <c r="E111" s="8"/>
      <c r="F111" s="9"/>
      <c r="G111" s="103"/>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c r="FH111" s="7"/>
      <c r="FI111" s="7"/>
      <c r="FJ111" s="7"/>
      <c r="FK111" s="7"/>
      <c r="FL111" s="7"/>
      <c r="FM111" s="7"/>
      <c r="FN111" s="7"/>
      <c r="FO111" s="7"/>
      <c r="FP111" s="7"/>
      <c r="FQ111" s="7"/>
      <c r="FR111" s="7"/>
      <c r="FS111" s="7"/>
      <c r="FT111" s="7"/>
      <c r="FU111" s="7"/>
      <c r="FV111" s="7"/>
      <c r="FW111" s="7"/>
      <c r="FX111" s="7"/>
      <c r="FY111" s="7"/>
      <c r="FZ111" s="7"/>
      <c r="GA111" s="7"/>
      <c r="GB111" s="7"/>
      <c r="GC111" s="7"/>
      <c r="GD111" s="7"/>
      <c r="GE111" s="7"/>
      <c r="GF111" s="7"/>
      <c r="GG111" s="7"/>
      <c r="GH111" s="7"/>
      <c r="GI111" s="7"/>
      <c r="GJ111" s="7"/>
      <c r="GK111" s="7"/>
      <c r="GL111" s="7"/>
      <c r="GM111" s="7"/>
      <c r="GN111" s="7"/>
      <c r="GO111" s="7"/>
      <c r="GP111" s="7"/>
      <c r="GQ111" s="7"/>
      <c r="GR111" s="7"/>
      <c r="GS111" s="7"/>
      <c r="GT111" s="7"/>
      <c r="GU111" s="7"/>
      <c r="GV111" s="7"/>
      <c r="GW111" s="7"/>
      <c r="GX111" s="7"/>
      <c r="GY111" s="7"/>
      <c r="GZ111" s="7"/>
      <c r="HA111" s="7"/>
      <c r="HB111" s="7"/>
      <c r="HC111" s="7"/>
      <c r="HD111" s="7"/>
      <c r="HE111" s="7"/>
      <c r="HF111" s="7"/>
      <c r="HG111" s="7"/>
      <c r="HH111" s="7"/>
      <c r="HI111" s="7"/>
      <c r="HJ111" s="7"/>
      <c r="HK111" s="7"/>
      <c r="HL111" s="7"/>
      <c r="HM111" s="7"/>
      <c r="HN111" s="7"/>
      <c r="HO111" s="7"/>
      <c r="HP111" s="7"/>
      <c r="HQ111" s="7"/>
      <c r="HR111" s="7"/>
      <c r="HS111" s="7"/>
      <c r="HT111" s="7"/>
      <c r="HU111" s="7"/>
      <c r="HV111" s="7"/>
      <c r="HW111" s="7"/>
      <c r="HX111" s="7"/>
      <c r="HY111" s="7"/>
      <c r="HZ111" s="7"/>
      <c r="IA111" s="7"/>
      <c r="IB111" s="7"/>
      <c r="IC111" s="7"/>
      <c r="ID111" s="7"/>
      <c r="IE111" s="7"/>
      <c r="IF111" s="7"/>
      <c r="IG111" s="7"/>
      <c r="IH111" s="7"/>
      <c r="II111" s="7"/>
      <c r="IJ111" s="7"/>
      <c r="IK111" s="7"/>
      <c r="IL111" s="7"/>
      <c r="IM111" s="7"/>
      <c r="IN111" s="7"/>
      <c r="IO111" s="7"/>
    </row>
    <row r="112" spans="1:249" s="6" customFormat="1" x14ac:dyDescent="0.2">
      <c r="A112" s="28"/>
      <c r="B112" s="35"/>
      <c r="C112" s="5"/>
      <c r="E112" s="8"/>
      <c r="F112" s="9"/>
      <c r="G112" s="103"/>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7"/>
      <c r="FI112" s="7"/>
      <c r="FJ112" s="7"/>
      <c r="FK112" s="7"/>
      <c r="FL112" s="7"/>
      <c r="FM112" s="7"/>
      <c r="FN112" s="7"/>
      <c r="FO112" s="7"/>
      <c r="FP112" s="7"/>
      <c r="FQ112" s="7"/>
      <c r="FR112" s="7"/>
      <c r="FS112" s="7"/>
      <c r="FT112" s="7"/>
      <c r="FU112" s="7"/>
      <c r="FV112" s="7"/>
      <c r="FW112" s="7"/>
      <c r="FX112" s="7"/>
      <c r="FY112" s="7"/>
      <c r="FZ112" s="7"/>
      <c r="GA112" s="7"/>
      <c r="GB112" s="7"/>
      <c r="GC112" s="7"/>
      <c r="GD112" s="7"/>
      <c r="GE112" s="7"/>
      <c r="GF112" s="7"/>
      <c r="GG112" s="7"/>
      <c r="GH112" s="7"/>
      <c r="GI112" s="7"/>
      <c r="GJ112" s="7"/>
      <c r="GK112" s="7"/>
      <c r="GL112" s="7"/>
      <c r="GM112" s="7"/>
      <c r="GN112" s="7"/>
      <c r="GO112" s="7"/>
      <c r="GP112" s="7"/>
      <c r="GQ112" s="7"/>
      <c r="GR112" s="7"/>
      <c r="GS112" s="7"/>
      <c r="GT112" s="7"/>
      <c r="GU112" s="7"/>
      <c r="GV112" s="7"/>
      <c r="GW112" s="7"/>
      <c r="GX112" s="7"/>
      <c r="GY112" s="7"/>
      <c r="GZ112" s="7"/>
      <c r="HA112" s="7"/>
      <c r="HB112" s="7"/>
      <c r="HC112" s="7"/>
      <c r="HD112" s="7"/>
      <c r="HE112" s="7"/>
      <c r="HF112" s="7"/>
      <c r="HG112" s="7"/>
      <c r="HH112" s="7"/>
      <c r="HI112" s="7"/>
      <c r="HJ112" s="7"/>
      <c r="HK112" s="7"/>
      <c r="HL112" s="7"/>
      <c r="HM112" s="7"/>
      <c r="HN112" s="7"/>
      <c r="HO112" s="7"/>
      <c r="HP112" s="7"/>
      <c r="HQ112" s="7"/>
      <c r="HR112" s="7"/>
      <c r="HS112" s="7"/>
      <c r="HT112" s="7"/>
      <c r="HU112" s="7"/>
      <c r="HV112" s="7"/>
      <c r="HW112" s="7"/>
      <c r="HX112" s="7"/>
      <c r="HY112" s="7"/>
      <c r="HZ112" s="7"/>
      <c r="IA112" s="7"/>
      <c r="IB112" s="7"/>
      <c r="IC112" s="7"/>
      <c r="ID112" s="7"/>
      <c r="IE112" s="7"/>
      <c r="IF112" s="7"/>
      <c r="IG112" s="7"/>
      <c r="IH112" s="7"/>
      <c r="II112" s="7"/>
      <c r="IJ112" s="7"/>
      <c r="IK112" s="7"/>
      <c r="IL112" s="7"/>
      <c r="IM112" s="7"/>
      <c r="IN112" s="7"/>
      <c r="IO112" s="7"/>
    </row>
    <row r="113" spans="1:249" s="6" customFormat="1" x14ac:dyDescent="0.2">
      <c r="A113" s="28"/>
      <c r="B113" s="35"/>
      <c r="C113" s="5"/>
      <c r="E113" s="8"/>
      <c r="F113" s="9"/>
      <c r="G113" s="103"/>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c r="FD113" s="7"/>
      <c r="FE113" s="7"/>
      <c r="FF113" s="7"/>
      <c r="FG113" s="7"/>
      <c r="FH113" s="7"/>
      <c r="FI113" s="7"/>
      <c r="FJ113" s="7"/>
      <c r="FK113" s="7"/>
      <c r="FL113" s="7"/>
      <c r="FM113" s="7"/>
      <c r="FN113" s="7"/>
      <c r="FO113" s="7"/>
      <c r="FP113" s="7"/>
      <c r="FQ113" s="7"/>
      <c r="FR113" s="7"/>
      <c r="FS113" s="7"/>
      <c r="FT113" s="7"/>
      <c r="FU113" s="7"/>
      <c r="FV113" s="7"/>
      <c r="FW113" s="7"/>
      <c r="FX113" s="7"/>
      <c r="FY113" s="7"/>
      <c r="FZ113" s="7"/>
      <c r="GA113" s="7"/>
      <c r="GB113" s="7"/>
      <c r="GC113" s="7"/>
      <c r="GD113" s="7"/>
      <c r="GE113" s="7"/>
      <c r="GF113" s="7"/>
      <c r="GG113" s="7"/>
      <c r="GH113" s="7"/>
      <c r="GI113" s="7"/>
      <c r="GJ113" s="7"/>
      <c r="GK113" s="7"/>
      <c r="GL113" s="7"/>
      <c r="GM113" s="7"/>
      <c r="GN113" s="7"/>
      <c r="GO113" s="7"/>
      <c r="GP113" s="7"/>
      <c r="GQ113" s="7"/>
      <c r="GR113" s="7"/>
      <c r="GS113" s="7"/>
      <c r="GT113" s="7"/>
      <c r="GU113" s="7"/>
      <c r="GV113" s="7"/>
      <c r="GW113" s="7"/>
      <c r="GX113" s="7"/>
      <c r="GY113" s="7"/>
      <c r="GZ113" s="7"/>
      <c r="HA113" s="7"/>
      <c r="HB113" s="7"/>
      <c r="HC113" s="7"/>
      <c r="HD113" s="7"/>
      <c r="HE113" s="7"/>
      <c r="HF113" s="7"/>
      <c r="HG113" s="7"/>
      <c r="HH113" s="7"/>
      <c r="HI113" s="7"/>
      <c r="HJ113" s="7"/>
      <c r="HK113" s="7"/>
      <c r="HL113" s="7"/>
      <c r="HM113" s="7"/>
      <c r="HN113" s="7"/>
      <c r="HO113" s="7"/>
      <c r="HP113" s="7"/>
      <c r="HQ113" s="7"/>
      <c r="HR113" s="7"/>
      <c r="HS113" s="7"/>
      <c r="HT113" s="7"/>
      <c r="HU113" s="7"/>
      <c r="HV113" s="7"/>
      <c r="HW113" s="7"/>
      <c r="HX113" s="7"/>
      <c r="HY113" s="7"/>
      <c r="HZ113" s="7"/>
      <c r="IA113" s="7"/>
      <c r="IB113" s="7"/>
      <c r="IC113" s="7"/>
      <c r="ID113" s="7"/>
      <c r="IE113" s="7"/>
      <c r="IF113" s="7"/>
      <c r="IG113" s="7"/>
      <c r="IH113" s="7"/>
      <c r="II113" s="7"/>
      <c r="IJ113" s="7"/>
      <c r="IK113" s="7"/>
      <c r="IL113" s="7"/>
      <c r="IM113" s="7"/>
      <c r="IN113" s="7"/>
      <c r="IO113" s="7"/>
    </row>
    <row r="114" spans="1:249" s="6" customFormat="1" x14ac:dyDescent="0.2">
      <c r="A114" s="28"/>
      <c r="B114" s="35"/>
      <c r="C114" s="5"/>
      <c r="E114" s="8"/>
      <c r="F114" s="9"/>
      <c r="G114" s="103"/>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c r="EZ114" s="7"/>
      <c r="FA114" s="7"/>
      <c r="FB114" s="7"/>
      <c r="FC114" s="7"/>
      <c r="FD114" s="7"/>
      <c r="FE114" s="7"/>
      <c r="FF114" s="7"/>
      <c r="FG114" s="7"/>
      <c r="FH114" s="7"/>
      <c r="FI114" s="7"/>
      <c r="FJ114" s="7"/>
      <c r="FK114" s="7"/>
      <c r="FL114" s="7"/>
      <c r="FM114" s="7"/>
      <c r="FN114" s="7"/>
      <c r="FO114" s="7"/>
      <c r="FP114" s="7"/>
      <c r="FQ114" s="7"/>
      <c r="FR114" s="7"/>
      <c r="FS114" s="7"/>
      <c r="FT114" s="7"/>
      <c r="FU114" s="7"/>
      <c r="FV114" s="7"/>
      <c r="FW114" s="7"/>
      <c r="FX114" s="7"/>
      <c r="FY114" s="7"/>
      <c r="FZ114" s="7"/>
      <c r="GA114" s="7"/>
      <c r="GB114" s="7"/>
      <c r="GC114" s="7"/>
      <c r="GD114" s="7"/>
      <c r="GE114" s="7"/>
      <c r="GF114" s="7"/>
      <c r="GG114" s="7"/>
      <c r="GH114" s="7"/>
      <c r="GI114" s="7"/>
      <c r="GJ114" s="7"/>
      <c r="GK114" s="7"/>
      <c r="GL114" s="7"/>
      <c r="GM114" s="7"/>
      <c r="GN114" s="7"/>
      <c r="GO114" s="7"/>
      <c r="GP114" s="7"/>
      <c r="GQ114" s="7"/>
      <c r="GR114" s="7"/>
      <c r="GS114" s="7"/>
      <c r="GT114" s="7"/>
      <c r="GU114" s="7"/>
      <c r="GV114" s="7"/>
      <c r="GW114" s="7"/>
      <c r="GX114" s="7"/>
      <c r="GY114" s="7"/>
      <c r="GZ114" s="7"/>
      <c r="HA114" s="7"/>
      <c r="HB114" s="7"/>
      <c r="HC114" s="7"/>
      <c r="HD114" s="7"/>
      <c r="HE114" s="7"/>
      <c r="HF114" s="7"/>
      <c r="HG114" s="7"/>
      <c r="HH114" s="7"/>
      <c r="HI114" s="7"/>
      <c r="HJ114" s="7"/>
      <c r="HK114" s="7"/>
      <c r="HL114" s="7"/>
      <c r="HM114" s="7"/>
      <c r="HN114" s="7"/>
      <c r="HO114" s="7"/>
      <c r="HP114" s="7"/>
      <c r="HQ114" s="7"/>
      <c r="HR114" s="7"/>
      <c r="HS114" s="7"/>
      <c r="HT114" s="7"/>
      <c r="HU114" s="7"/>
      <c r="HV114" s="7"/>
      <c r="HW114" s="7"/>
      <c r="HX114" s="7"/>
      <c r="HY114" s="7"/>
      <c r="HZ114" s="7"/>
      <c r="IA114" s="7"/>
      <c r="IB114" s="7"/>
      <c r="IC114" s="7"/>
      <c r="ID114" s="7"/>
      <c r="IE114" s="7"/>
      <c r="IF114" s="7"/>
      <c r="IG114" s="7"/>
      <c r="IH114" s="7"/>
      <c r="II114" s="7"/>
      <c r="IJ114" s="7"/>
      <c r="IK114" s="7"/>
      <c r="IL114" s="7"/>
      <c r="IM114" s="7"/>
      <c r="IN114" s="7"/>
      <c r="IO114" s="7"/>
    </row>
    <row r="115" spans="1:249" s="6" customFormat="1" x14ac:dyDescent="0.2">
      <c r="A115" s="28"/>
      <c r="B115" s="35"/>
      <c r="C115" s="5"/>
      <c r="E115" s="8"/>
      <c r="F115" s="9"/>
      <c r="G115" s="103"/>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c r="EZ115" s="7"/>
      <c r="FA115" s="7"/>
      <c r="FB115" s="7"/>
      <c r="FC115" s="7"/>
      <c r="FD115" s="7"/>
      <c r="FE115" s="7"/>
      <c r="FF115" s="7"/>
      <c r="FG115" s="7"/>
      <c r="FH115" s="7"/>
      <c r="FI115" s="7"/>
      <c r="FJ115" s="7"/>
      <c r="FK115" s="7"/>
      <c r="FL115" s="7"/>
      <c r="FM115" s="7"/>
      <c r="FN115" s="7"/>
      <c r="FO115" s="7"/>
      <c r="FP115" s="7"/>
      <c r="FQ115" s="7"/>
      <c r="FR115" s="7"/>
      <c r="FS115" s="7"/>
      <c r="FT115" s="7"/>
      <c r="FU115" s="7"/>
      <c r="FV115" s="7"/>
      <c r="FW115" s="7"/>
      <c r="FX115" s="7"/>
      <c r="FY115" s="7"/>
      <c r="FZ115" s="7"/>
      <c r="GA115" s="7"/>
      <c r="GB115" s="7"/>
      <c r="GC115" s="7"/>
      <c r="GD115" s="7"/>
      <c r="GE115" s="7"/>
      <c r="GF115" s="7"/>
      <c r="GG115" s="7"/>
      <c r="GH115" s="7"/>
      <c r="GI115" s="7"/>
      <c r="GJ115" s="7"/>
      <c r="GK115" s="7"/>
      <c r="GL115" s="7"/>
      <c r="GM115" s="7"/>
      <c r="GN115" s="7"/>
      <c r="GO115" s="7"/>
      <c r="GP115" s="7"/>
      <c r="GQ115" s="7"/>
      <c r="GR115" s="7"/>
      <c r="GS115" s="7"/>
      <c r="GT115" s="7"/>
      <c r="GU115" s="7"/>
      <c r="GV115" s="7"/>
      <c r="GW115" s="7"/>
      <c r="GX115" s="7"/>
      <c r="GY115" s="7"/>
      <c r="GZ115" s="7"/>
      <c r="HA115" s="7"/>
      <c r="HB115" s="7"/>
      <c r="HC115" s="7"/>
      <c r="HD115" s="7"/>
      <c r="HE115" s="7"/>
      <c r="HF115" s="7"/>
      <c r="HG115" s="7"/>
      <c r="HH115" s="7"/>
      <c r="HI115" s="7"/>
      <c r="HJ115" s="7"/>
      <c r="HK115" s="7"/>
      <c r="HL115" s="7"/>
      <c r="HM115" s="7"/>
      <c r="HN115" s="7"/>
      <c r="HO115" s="7"/>
      <c r="HP115" s="7"/>
      <c r="HQ115" s="7"/>
      <c r="HR115" s="7"/>
      <c r="HS115" s="7"/>
      <c r="HT115" s="7"/>
      <c r="HU115" s="7"/>
      <c r="HV115" s="7"/>
      <c r="HW115" s="7"/>
      <c r="HX115" s="7"/>
      <c r="HY115" s="7"/>
      <c r="HZ115" s="7"/>
      <c r="IA115" s="7"/>
      <c r="IB115" s="7"/>
      <c r="IC115" s="7"/>
      <c r="ID115" s="7"/>
      <c r="IE115" s="7"/>
      <c r="IF115" s="7"/>
      <c r="IG115" s="7"/>
      <c r="IH115" s="7"/>
      <c r="II115" s="7"/>
      <c r="IJ115" s="7"/>
      <c r="IK115" s="7"/>
      <c r="IL115" s="7"/>
      <c r="IM115" s="7"/>
      <c r="IN115" s="7"/>
      <c r="IO115" s="7"/>
    </row>
    <row r="116" spans="1:249" s="6" customFormat="1" x14ac:dyDescent="0.2">
      <c r="A116" s="28"/>
      <c r="B116" s="35"/>
      <c r="C116" s="5"/>
      <c r="E116" s="8"/>
      <c r="F116" s="9"/>
      <c r="G116" s="103"/>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c r="EL116" s="7"/>
      <c r="EM116" s="7"/>
      <c r="EN116" s="7"/>
      <c r="EO116" s="7"/>
      <c r="EP116" s="7"/>
      <c r="EQ116" s="7"/>
      <c r="ER116" s="7"/>
      <c r="ES116" s="7"/>
      <c r="ET116" s="7"/>
      <c r="EU116" s="7"/>
      <c r="EV116" s="7"/>
      <c r="EW116" s="7"/>
      <c r="EX116" s="7"/>
      <c r="EY116" s="7"/>
      <c r="EZ116" s="7"/>
      <c r="FA116" s="7"/>
      <c r="FB116" s="7"/>
      <c r="FC116" s="7"/>
      <c r="FD116" s="7"/>
      <c r="FE116" s="7"/>
      <c r="FF116" s="7"/>
      <c r="FG116" s="7"/>
      <c r="FH116" s="7"/>
      <c r="FI116" s="7"/>
      <c r="FJ116" s="7"/>
      <c r="FK116" s="7"/>
      <c r="FL116" s="7"/>
      <c r="FM116" s="7"/>
      <c r="FN116" s="7"/>
      <c r="FO116" s="7"/>
      <c r="FP116" s="7"/>
      <c r="FQ116" s="7"/>
      <c r="FR116" s="7"/>
      <c r="FS116" s="7"/>
      <c r="FT116" s="7"/>
      <c r="FU116" s="7"/>
      <c r="FV116" s="7"/>
      <c r="FW116" s="7"/>
      <c r="FX116" s="7"/>
      <c r="FY116" s="7"/>
      <c r="FZ116" s="7"/>
      <c r="GA116" s="7"/>
      <c r="GB116" s="7"/>
      <c r="GC116" s="7"/>
      <c r="GD116" s="7"/>
      <c r="GE116" s="7"/>
      <c r="GF116" s="7"/>
      <c r="GG116" s="7"/>
      <c r="GH116" s="7"/>
      <c r="GI116" s="7"/>
      <c r="GJ116" s="7"/>
      <c r="GK116" s="7"/>
      <c r="GL116" s="7"/>
      <c r="GM116" s="7"/>
      <c r="GN116" s="7"/>
      <c r="GO116" s="7"/>
      <c r="GP116" s="7"/>
      <c r="GQ116" s="7"/>
      <c r="GR116" s="7"/>
      <c r="GS116" s="7"/>
      <c r="GT116" s="7"/>
      <c r="GU116" s="7"/>
      <c r="GV116" s="7"/>
      <c r="GW116" s="7"/>
      <c r="GX116" s="7"/>
      <c r="GY116" s="7"/>
      <c r="GZ116" s="7"/>
      <c r="HA116" s="7"/>
      <c r="HB116" s="7"/>
      <c r="HC116" s="7"/>
      <c r="HD116" s="7"/>
      <c r="HE116" s="7"/>
      <c r="HF116" s="7"/>
      <c r="HG116" s="7"/>
      <c r="HH116" s="7"/>
      <c r="HI116" s="7"/>
      <c r="HJ116" s="7"/>
      <c r="HK116" s="7"/>
      <c r="HL116" s="7"/>
      <c r="HM116" s="7"/>
      <c r="HN116" s="7"/>
      <c r="HO116" s="7"/>
      <c r="HP116" s="7"/>
      <c r="HQ116" s="7"/>
      <c r="HR116" s="7"/>
      <c r="HS116" s="7"/>
      <c r="HT116" s="7"/>
      <c r="HU116" s="7"/>
      <c r="HV116" s="7"/>
      <c r="HW116" s="7"/>
      <c r="HX116" s="7"/>
      <c r="HY116" s="7"/>
      <c r="HZ116" s="7"/>
      <c r="IA116" s="7"/>
      <c r="IB116" s="7"/>
      <c r="IC116" s="7"/>
      <c r="ID116" s="7"/>
      <c r="IE116" s="7"/>
      <c r="IF116" s="7"/>
      <c r="IG116" s="7"/>
      <c r="IH116" s="7"/>
      <c r="II116" s="7"/>
      <c r="IJ116" s="7"/>
      <c r="IK116" s="7"/>
      <c r="IL116" s="7"/>
      <c r="IM116" s="7"/>
      <c r="IN116" s="7"/>
      <c r="IO116" s="7"/>
    </row>
    <row r="117" spans="1:249" s="6" customFormat="1" x14ac:dyDescent="0.2">
      <c r="A117" s="28"/>
      <c r="B117" s="35"/>
      <c r="C117" s="5"/>
      <c r="E117" s="8"/>
      <c r="F117" s="9"/>
      <c r="G117" s="103"/>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c r="FJ117" s="7"/>
      <c r="FK117" s="7"/>
      <c r="FL117" s="7"/>
      <c r="FM117" s="7"/>
      <c r="FN117" s="7"/>
      <c r="FO117" s="7"/>
      <c r="FP117" s="7"/>
      <c r="FQ117" s="7"/>
      <c r="FR117" s="7"/>
      <c r="FS117" s="7"/>
      <c r="FT117" s="7"/>
      <c r="FU117" s="7"/>
      <c r="FV117" s="7"/>
      <c r="FW117" s="7"/>
      <c r="FX117" s="7"/>
      <c r="FY117" s="7"/>
      <c r="FZ117" s="7"/>
      <c r="GA117" s="7"/>
      <c r="GB117" s="7"/>
      <c r="GC117" s="7"/>
      <c r="GD117" s="7"/>
      <c r="GE117" s="7"/>
      <c r="GF117" s="7"/>
      <c r="GG117" s="7"/>
      <c r="GH117" s="7"/>
      <c r="GI117" s="7"/>
      <c r="GJ117" s="7"/>
      <c r="GK117" s="7"/>
      <c r="GL117" s="7"/>
      <c r="GM117" s="7"/>
      <c r="GN117" s="7"/>
      <c r="GO117" s="7"/>
      <c r="GP117" s="7"/>
      <c r="GQ117" s="7"/>
      <c r="GR117" s="7"/>
      <c r="GS117" s="7"/>
      <c r="GT117" s="7"/>
      <c r="GU117" s="7"/>
      <c r="GV117" s="7"/>
      <c r="GW117" s="7"/>
      <c r="GX117" s="7"/>
      <c r="GY117" s="7"/>
      <c r="GZ117" s="7"/>
      <c r="HA117" s="7"/>
      <c r="HB117" s="7"/>
      <c r="HC117" s="7"/>
      <c r="HD117" s="7"/>
      <c r="HE117" s="7"/>
      <c r="HF117" s="7"/>
      <c r="HG117" s="7"/>
      <c r="HH117" s="7"/>
      <c r="HI117" s="7"/>
      <c r="HJ117" s="7"/>
      <c r="HK117" s="7"/>
      <c r="HL117" s="7"/>
      <c r="HM117" s="7"/>
      <c r="HN117" s="7"/>
      <c r="HO117" s="7"/>
      <c r="HP117" s="7"/>
      <c r="HQ117" s="7"/>
      <c r="HR117" s="7"/>
      <c r="HS117" s="7"/>
      <c r="HT117" s="7"/>
      <c r="HU117" s="7"/>
      <c r="HV117" s="7"/>
      <c r="HW117" s="7"/>
      <c r="HX117" s="7"/>
      <c r="HY117" s="7"/>
      <c r="HZ117" s="7"/>
      <c r="IA117" s="7"/>
      <c r="IB117" s="7"/>
      <c r="IC117" s="7"/>
      <c r="ID117" s="7"/>
      <c r="IE117" s="7"/>
      <c r="IF117" s="7"/>
      <c r="IG117" s="7"/>
      <c r="IH117" s="7"/>
      <c r="II117" s="7"/>
      <c r="IJ117" s="7"/>
      <c r="IK117" s="7"/>
      <c r="IL117" s="7"/>
      <c r="IM117" s="7"/>
      <c r="IN117" s="7"/>
      <c r="IO117" s="7"/>
    </row>
    <row r="118" spans="1:249" s="6" customFormat="1" x14ac:dyDescent="0.2">
      <c r="A118" s="28"/>
      <c r="B118" s="35"/>
      <c r="C118" s="5"/>
      <c r="E118" s="8"/>
      <c r="F118" s="9"/>
      <c r="G118" s="103"/>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7"/>
      <c r="EV118" s="7"/>
      <c r="EW118" s="7"/>
      <c r="EX118" s="7"/>
      <c r="EY118" s="7"/>
      <c r="EZ118" s="7"/>
      <c r="FA118" s="7"/>
      <c r="FB118" s="7"/>
      <c r="FC118" s="7"/>
      <c r="FD118" s="7"/>
      <c r="FE118" s="7"/>
      <c r="FF118" s="7"/>
      <c r="FG118" s="7"/>
      <c r="FH118" s="7"/>
      <c r="FI118" s="7"/>
      <c r="FJ118" s="7"/>
      <c r="FK118" s="7"/>
      <c r="FL118" s="7"/>
      <c r="FM118" s="7"/>
      <c r="FN118" s="7"/>
      <c r="FO118" s="7"/>
      <c r="FP118" s="7"/>
      <c r="FQ118" s="7"/>
      <c r="FR118" s="7"/>
      <c r="FS118" s="7"/>
      <c r="FT118" s="7"/>
      <c r="FU118" s="7"/>
      <c r="FV118" s="7"/>
      <c r="FW118" s="7"/>
      <c r="FX118" s="7"/>
      <c r="FY118" s="7"/>
      <c r="FZ118" s="7"/>
      <c r="GA118" s="7"/>
      <c r="GB118" s="7"/>
      <c r="GC118" s="7"/>
      <c r="GD118" s="7"/>
      <c r="GE118" s="7"/>
      <c r="GF118" s="7"/>
      <c r="GG118" s="7"/>
      <c r="GH118" s="7"/>
      <c r="GI118" s="7"/>
      <c r="GJ118" s="7"/>
      <c r="GK118" s="7"/>
      <c r="GL118" s="7"/>
      <c r="GM118" s="7"/>
      <c r="GN118" s="7"/>
      <c r="GO118" s="7"/>
      <c r="GP118" s="7"/>
      <c r="GQ118" s="7"/>
      <c r="GR118" s="7"/>
      <c r="GS118" s="7"/>
      <c r="GT118" s="7"/>
      <c r="GU118" s="7"/>
      <c r="GV118" s="7"/>
      <c r="GW118" s="7"/>
      <c r="GX118" s="7"/>
      <c r="GY118" s="7"/>
      <c r="GZ118" s="7"/>
      <c r="HA118" s="7"/>
      <c r="HB118" s="7"/>
      <c r="HC118" s="7"/>
      <c r="HD118" s="7"/>
      <c r="HE118" s="7"/>
      <c r="HF118" s="7"/>
      <c r="HG118" s="7"/>
      <c r="HH118" s="7"/>
      <c r="HI118" s="7"/>
      <c r="HJ118" s="7"/>
      <c r="HK118" s="7"/>
      <c r="HL118" s="7"/>
      <c r="HM118" s="7"/>
      <c r="HN118" s="7"/>
      <c r="HO118" s="7"/>
      <c r="HP118" s="7"/>
      <c r="HQ118" s="7"/>
      <c r="HR118" s="7"/>
      <c r="HS118" s="7"/>
      <c r="HT118" s="7"/>
      <c r="HU118" s="7"/>
      <c r="HV118" s="7"/>
      <c r="HW118" s="7"/>
      <c r="HX118" s="7"/>
      <c r="HY118" s="7"/>
      <c r="HZ118" s="7"/>
      <c r="IA118" s="7"/>
      <c r="IB118" s="7"/>
      <c r="IC118" s="7"/>
      <c r="ID118" s="7"/>
      <c r="IE118" s="7"/>
      <c r="IF118" s="7"/>
      <c r="IG118" s="7"/>
      <c r="IH118" s="7"/>
      <c r="II118" s="7"/>
      <c r="IJ118" s="7"/>
      <c r="IK118" s="7"/>
      <c r="IL118" s="7"/>
      <c r="IM118" s="7"/>
      <c r="IN118" s="7"/>
      <c r="IO118" s="7"/>
    </row>
    <row r="119" spans="1:249" s="6" customFormat="1" x14ac:dyDescent="0.2">
      <c r="A119" s="28"/>
      <c r="B119" s="35"/>
      <c r="C119" s="5"/>
      <c r="E119" s="8"/>
      <c r="F119" s="9"/>
      <c r="G119" s="103"/>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c r="EL119" s="7"/>
      <c r="EM119" s="7"/>
      <c r="EN119" s="7"/>
      <c r="EO119" s="7"/>
      <c r="EP119" s="7"/>
      <c r="EQ119" s="7"/>
      <c r="ER119" s="7"/>
      <c r="ES119" s="7"/>
      <c r="ET119" s="7"/>
      <c r="EU119" s="7"/>
      <c r="EV119" s="7"/>
      <c r="EW119" s="7"/>
      <c r="EX119" s="7"/>
      <c r="EY119" s="7"/>
      <c r="EZ119" s="7"/>
      <c r="FA119" s="7"/>
      <c r="FB119" s="7"/>
      <c r="FC119" s="7"/>
      <c r="FD119" s="7"/>
      <c r="FE119" s="7"/>
      <c r="FF119" s="7"/>
      <c r="FG119" s="7"/>
      <c r="FH119" s="7"/>
      <c r="FI119" s="7"/>
      <c r="FJ119" s="7"/>
      <c r="FK119" s="7"/>
      <c r="FL119" s="7"/>
      <c r="FM119" s="7"/>
      <c r="FN119" s="7"/>
      <c r="FO119" s="7"/>
      <c r="FP119" s="7"/>
      <c r="FQ119" s="7"/>
      <c r="FR119" s="7"/>
      <c r="FS119" s="7"/>
      <c r="FT119" s="7"/>
      <c r="FU119" s="7"/>
      <c r="FV119" s="7"/>
      <c r="FW119" s="7"/>
      <c r="FX119" s="7"/>
      <c r="FY119" s="7"/>
      <c r="FZ119" s="7"/>
      <c r="GA119" s="7"/>
      <c r="GB119" s="7"/>
      <c r="GC119" s="7"/>
      <c r="GD119" s="7"/>
      <c r="GE119" s="7"/>
      <c r="GF119" s="7"/>
      <c r="GG119" s="7"/>
      <c r="GH119" s="7"/>
      <c r="GI119" s="7"/>
      <c r="GJ119" s="7"/>
      <c r="GK119" s="7"/>
      <c r="GL119" s="7"/>
      <c r="GM119" s="7"/>
      <c r="GN119" s="7"/>
      <c r="GO119" s="7"/>
      <c r="GP119" s="7"/>
      <c r="GQ119" s="7"/>
      <c r="GR119" s="7"/>
      <c r="GS119" s="7"/>
      <c r="GT119" s="7"/>
      <c r="GU119" s="7"/>
      <c r="GV119" s="7"/>
      <c r="GW119" s="7"/>
      <c r="GX119" s="7"/>
      <c r="GY119" s="7"/>
      <c r="GZ119" s="7"/>
      <c r="HA119" s="7"/>
      <c r="HB119" s="7"/>
      <c r="HC119" s="7"/>
      <c r="HD119" s="7"/>
      <c r="HE119" s="7"/>
      <c r="HF119" s="7"/>
      <c r="HG119" s="7"/>
      <c r="HH119" s="7"/>
      <c r="HI119" s="7"/>
      <c r="HJ119" s="7"/>
      <c r="HK119" s="7"/>
      <c r="HL119" s="7"/>
      <c r="HM119" s="7"/>
      <c r="HN119" s="7"/>
      <c r="HO119" s="7"/>
      <c r="HP119" s="7"/>
      <c r="HQ119" s="7"/>
      <c r="HR119" s="7"/>
      <c r="HS119" s="7"/>
      <c r="HT119" s="7"/>
      <c r="HU119" s="7"/>
      <c r="HV119" s="7"/>
      <c r="HW119" s="7"/>
      <c r="HX119" s="7"/>
      <c r="HY119" s="7"/>
      <c r="HZ119" s="7"/>
      <c r="IA119" s="7"/>
      <c r="IB119" s="7"/>
      <c r="IC119" s="7"/>
      <c r="ID119" s="7"/>
      <c r="IE119" s="7"/>
      <c r="IF119" s="7"/>
      <c r="IG119" s="7"/>
      <c r="IH119" s="7"/>
      <c r="II119" s="7"/>
      <c r="IJ119" s="7"/>
      <c r="IK119" s="7"/>
      <c r="IL119" s="7"/>
      <c r="IM119" s="7"/>
      <c r="IN119" s="7"/>
      <c r="IO119" s="7"/>
    </row>
    <row r="120" spans="1:249" s="6" customFormat="1" x14ac:dyDescent="0.2">
      <c r="A120" s="28"/>
      <c r="B120" s="35"/>
      <c r="C120" s="5"/>
      <c r="E120" s="8"/>
      <c r="F120" s="9"/>
      <c r="G120" s="103"/>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7"/>
      <c r="DW120" s="7"/>
      <c r="DX120" s="7"/>
      <c r="DY120" s="7"/>
      <c r="DZ120" s="7"/>
      <c r="EA120" s="7"/>
      <c r="EB120" s="7"/>
      <c r="EC120" s="7"/>
      <c r="ED120" s="7"/>
      <c r="EE120" s="7"/>
      <c r="EF120" s="7"/>
      <c r="EG120" s="7"/>
      <c r="EH120" s="7"/>
      <c r="EI120" s="7"/>
      <c r="EJ120" s="7"/>
      <c r="EK120" s="7"/>
      <c r="EL120" s="7"/>
      <c r="EM120" s="7"/>
      <c r="EN120" s="7"/>
      <c r="EO120" s="7"/>
      <c r="EP120" s="7"/>
      <c r="EQ120" s="7"/>
      <c r="ER120" s="7"/>
      <c r="ES120" s="7"/>
      <c r="ET120" s="7"/>
      <c r="EU120" s="7"/>
      <c r="EV120" s="7"/>
      <c r="EW120" s="7"/>
      <c r="EX120" s="7"/>
      <c r="EY120" s="7"/>
      <c r="EZ120" s="7"/>
      <c r="FA120" s="7"/>
      <c r="FB120" s="7"/>
      <c r="FC120" s="7"/>
      <c r="FD120" s="7"/>
      <c r="FE120" s="7"/>
      <c r="FF120" s="7"/>
      <c r="FG120" s="7"/>
      <c r="FH120" s="7"/>
      <c r="FI120" s="7"/>
      <c r="FJ120" s="7"/>
      <c r="FK120" s="7"/>
      <c r="FL120" s="7"/>
      <c r="FM120" s="7"/>
      <c r="FN120" s="7"/>
      <c r="FO120" s="7"/>
      <c r="FP120" s="7"/>
      <c r="FQ120" s="7"/>
      <c r="FR120" s="7"/>
      <c r="FS120" s="7"/>
      <c r="FT120" s="7"/>
      <c r="FU120" s="7"/>
      <c r="FV120" s="7"/>
      <c r="FW120" s="7"/>
      <c r="FX120" s="7"/>
      <c r="FY120" s="7"/>
      <c r="FZ120" s="7"/>
      <c r="GA120" s="7"/>
      <c r="GB120" s="7"/>
      <c r="GC120" s="7"/>
      <c r="GD120" s="7"/>
      <c r="GE120" s="7"/>
      <c r="GF120" s="7"/>
      <c r="GG120" s="7"/>
      <c r="GH120" s="7"/>
      <c r="GI120" s="7"/>
      <c r="GJ120" s="7"/>
      <c r="GK120" s="7"/>
      <c r="GL120" s="7"/>
      <c r="GM120" s="7"/>
      <c r="GN120" s="7"/>
      <c r="GO120" s="7"/>
      <c r="GP120" s="7"/>
      <c r="GQ120" s="7"/>
      <c r="GR120" s="7"/>
      <c r="GS120" s="7"/>
      <c r="GT120" s="7"/>
      <c r="GU120" s="7"/>
      <c r="GV120" s="7"/>
      <c r="GW120" s="7"/>
      <c r="GX120" s="7"/>
      <c r="GY120" s="7"/>
      <c r="GZ120" s="7"/>
      <c r="HA120" s="7"/>
      <c r="HB120" s="7"/>
      <c r="HC120" s="7"/>
      <c r="HD120" s="7"/>
      <c r="HE120" s="7"/>
      <c r="HF120" s="7"/>
      <c r="HG120" s="7"/>
      <c r="HH120" s="7"/>
      <c r="HI120" s="7"/>
      <c r="HJ120" s="7"/>
      <c r="HK120" s="7"/>
      <c r="HL120" s="7"/>
      <c r="HM120" s="7"/>
      <c r="HN120" s="7"/>
      <c r="HO120" s="7"/>
      <c r="HP120" s="7"/>
      <c r="HQ120" s="7"/>
      <c r="HR120" s="7"/>
      <c r="HS120" s="7"/>
      <c r="HT120" s="7"/>
      <c r="HU120" s="7"/>
      <c r="HV120" s="7"/>
      <c r="HW120" s="7"/>
      <c r="HX120" s="7"/>
      <c r="HY120" s="7"/>
      <c r="HZ120" s="7"/>
      <c r="IA120" s="7"/>
      <c r="IB120" s="7"/>
      <c r="IC120" s="7"/>
      <c r="ID120" s="7"/>
      <c r="IE120" s="7"/>
      <c r="IF120" s="7"/>
      <c r="IG120" s="7"/>
      <c r="IH120" s="7"/>
      <c r="II120" s="7"/>
      <c r="IJ120" s="7"/>
      <c r="IK120" s="7"/>
      <c r="IL120" s="7"/>
      <c r="IM120" s="7"/>
      <c r="IN120" s="7"/>
      <c r="IO120" s="7"/>
    </row>
    <row r="121" spans="1:249" s="6" customFormat="1" x14ac:dyDescent="0.2">
      <c r="A121" s="28"/>
      <c r="B121" s="35"/>
      <c r="C121" s="5"/>
      <c r="E121" s="8"/>
      <c r="F121" s="9"/>
      <c r="G121" s="103"/>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c r="ET121" s="7"/>
      <c r="EU121" s="7"/>
      <c r="EV121" s="7"/>
      <c r="EW121" s="7"/>
      <c r="EX121" s="7"/>
      <c r="EY121" s="7"/>
      <c r="EZ121" s="7"/>
      <c r="FA121" s="7"/>
      <c r="FB121" s="7"/>
      <c r="FC121" s="7"/>
      <c r="FD121" s="7"/>
      <c r="FE121" s="7"/>
      <c r="FF121" s="7"/>
      <c r="FG121" s="7"/>
      <c r="FH121" s="7"/>
      <c r="FI121" s="7"/>
      <c r="FJ121" s="7"/>
      <c r="FK121" s="7"/>
      <c r="FL121" s="7"/>
      <c r="FM121" s="7"/>
      <c r="FN121" s="7"/>
      <c r="FO121" s="7"/>
      <c r="FP121" s="7"/>
      <c r="FQ121" s="7"/>
      <c r="FR121" s="7"/>
      <c r="FS121" s="7"/>
      <c r="FT121" s="7"/>
      <c r="FU121" s="7"/>
      <c r="FV121" s="7"/>
      <c r="FW121" s="7"/>
      <c r="FX121" s="7"/>
      <c r="FY121" s="7"/>
      <c r="FZ121" s="7"/>
      <c r="GA121" s="7"/>
      <c r="GB121" s="7"/>
      <c r="GC121" s="7"/>
      <c r="GD121" s="7"/>
      <c r="GE121" s="7"/>
      <c r="GF121" s="7"/>
      <c r="GG121" s="7"/>
      <c r="GH121" s="7"/>
      <c r="GI121" s="7"/>
      <c r="GJ121" s="7"/>
      <c r="GK121" s="7"/>
      <c r="GL121" s="7"/>
      <c r="GM121" s="7"/>
      <c r="GN121" s="7"/>
      <c r="GO121" s="7"/>
      <c r="GP121" s="7"/>
      <c r="GQ121" s="7"/>
      <c r="GR121" s="7"/>
      <c r="GS121" s="7"/>
      <c r="GT121" s="7"/>
      <c r="GU121" s="7"/>
      <c r="GV121" s="7"/>
      <c r="GW121" s="7"/>
      <c r="GX121" s="7"/>
      <c r="GY121" s="7"/>
      <c r="GZ121" s="7"/>
      <c r="HA121" s="7"/>
      <c r="HB121" s="7"/>
      <c r="HC121" s="7"/>
      <c r="HD121" s="7"/>
      <c r="HE121" s="7"/>
      <c r="HF121" s="7"/>
      <c r="HG121" s="7"/>
      <c r="HH121" s="7"/>
      <c r="HI121" s="7"/>
      <c r="HJ121" s="7"/>
      <c r="HK121" s="7"/>
      <c r="HL121" s="7"/>
      <c r="HM121" s="7"/>
      <c r="HN121" s="7"/>
      <c r="HO121" s="7"/>
      <c r="HP121" s="7"/>
      <c r="HQ121" s="7"/>
      <c r="HR121" s="7"/>
      <c r="HS121" s="7"/>
      <c r="HT121" s="7"/>
      <c r="HU121" s="7"/>
      <c r="HV121" s="7"/>
      <c r="HW121" s="7"/>
      <c r="HX121" s="7"/>
      <c r="HY121" s="7"/>
      <c r="HZ121" s="7"/>
      <c r="IA121" s="7"/>
      <c r="IB121" s="7"/>
      <c r="IC121" s="7"/>
      <c r="ID121" s="7"/>
      <c r="IE121" s="7"/>
      <c r="IF121" s="7"/>
      <c r="IG121" s="7"/>
      <c r="IH121" s="7"/>
      <c r="II121" s="7"/>
      <c r="IJ121" s="7"/>
      <c r="IK121" s="7"/>
      <c r="IL121" s="7"/>
      <c r="IM121" s="7"/>
      <c r="IN121" s="7"/>
      <c r="IO121" s="7"/>
    </row>
    <row r="122" spans="1:249" s="6" customFormat="1" x14ac:dyDescent="0.2">
      <c r="A122" s="28"/>
      <c r="B122" s="35"/>
      <c r="C122" s="5"/>
      <c r="E122" s="8"/>
      <c r="F122" s="9"/>
      <c r="G122" s="103"/>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c r="DT122" s="7"/>
      <c r="DU122" s="7"/>
      <c r="DV122" s="7"/>
      <c r="DW122" s="7"/>
      <c r="DX122" s="7"/>
      <c r="DY122" s="7"/>
      <c r="DZ122" s="7"/>
      <c r="EA122" s="7"/>
      <c r="EB122" s="7"/>
      <c r="EC122" s="7"/>
      <c r="ED122" s="7"/>
      <c r="EE122" s="7"/>
      <c r="EF122" s="7"/>
      <c r="EG122" s="7"/>
      <c r="EH122" s="7"/>
      <c r="EI122" s="7"/>
      <c r="EJ122" s="7"/>
      <c r="EK122" s="7"/>
      <c r="EL122" s="7"/>
      <c r="EM122" s="7"/>
      <c r="EN122" s="7"/>
      <c r="EO122" s="7"/>
      <c r="EP122" s="7"/>
      <c r="EQ122" s="7"/>
      <c r="ER122" s="7"/>
      <c r="ES122" s="7"/>
      <c r="ET122" s="7"/>
      <c r="EU122" s="7"/>
      <c r="EV122" s="7"/>
      <c r="EW122" s="7"/>
      <c r="EX122" s="7"/>
      <c r="EY122" s="7"/>
      <c r="EZ122" s="7"/>
      <c r="FA122" s="7"/>
      <c r="FB122" s="7"/>
      <c r="FC122" s="7"/>
      <c r="FD122" s="7"/>
      <c r="FE122" s="7"/>
      <c r="FF122" s="7"/>
      <c r="FG122" s="7"/>
      <c r="FH122" s="7"/>
      <c r="FI122" s="7"/>
      <c r="FJ122" s="7"/>
      <c r="FK122" s="7"/>
      <c r="FL122" s="7"/>
      <c r="FM122" s="7"/>
      <c r="FN122" s="7"/>
      <c r="FO122" s="7"/>
      <c r="FP122" s="7"/>
      <c r="FQ122" s="7"/>
      <c r="FR122" s="7"/>
      <c r="FS122" s="7"/>
      <c r="FT122" s="7"/>
      <c r="FU122" s="7"/>
      <c r="FV122" s="7"/>
      <c r="FW122" s="7"/>
      <c r="FX122" s="7"/>
      <c r="FY122" s="7"/>
      <c r="FZ122" s="7"/>
      <c r="GA122" s="7"/>
      <c r="GB122" s="7"/>
      <c r="GC122" s="7"/>
      <c r="GD122" s="7"/>
      <c r="GE122" s="7"/>
      <c r="GF122" s="7"/>
      <c r="GG122" s="7"/>
      <c r="GH122" s="7"/>
      <c r="GI122" s="7"/>
      <c r="GJ122" s="7"/>
      <c r="GK122" s="7"/>
      <c r="GL122" s="7"/>
      <c r="GM122" s="7"/>
      <c r="GN122" s="7"/>
      <c r="GO122" s="7"/>
      <c r="GP122" s="7"/>
      <c r="GQ122" s="7"/>
      <c r="GR122" s="7"/>
      <c r="GS122" s="7"/>
      <c r="GT122" s="7"/>
      <c r="GU122" s="7"/>
      <c r="GV122" s="7"/>
      <c r="GW122" s="7"/>
      <c r="GX122" s="7"/>
      <c r="GY122" s="7"/>
      <c r="GZ122" s="7"/>
      <c r="HA122" s="7"/>
      <c r="HB122" s="7"/>
      <c r="HC122" s="7"/>
      <c r="HD122" s="7"/>
      <c r="HE122" s="7"/>
      <c r="HF122" s="7"/>
      <c r="HG122" s="7"/>
      <c r="HH122" s="7"/>
      <c r="HI122" s="7"/>
      <c r="HJ122" s="7"/>
      <c r="HK122" s="7"/>
      <c r="HL122" s="7"/>
      <c r="HM122" s="7"/>
      <c r="HN122" s="7"/>
      <c r="HO122" s="7"/>
      <c r="HP122" s="7"/>
      <c r="HQ122" s="7"/>
      <c r="HR122" s="7"/>
      <c r="HS122" s="7"/>
      <c r="HT122" s="7"/>
      <c r="HU122" s="7"/>
      <c r="HV122" s="7"/>
      <c r="HW122" s="7"/>
      <c r="HX122" s="7"/>
      <c r="HY122" s="7"/>
      <c r="HZ122" s="7"/>
      <c r="IA122" s="7"/>
      <c r="IB122" s="7"/>
      <c r="IC122" s="7"/>
      <c r="ID122" s="7"/>
      <c r="IE122" s="7"/>
      <c r="IF122" s="7"/>
      <c r="IG122" s="7"/>
      <c r="IH122" s="7"/>
      <c r="II122" s="7"/>
      <c r="IJ122" s="7"/>
      <c r="IK122" s="7"/>
      <c r="IL122" s="7"/>
      <c r="IM122" s="7"/>
      <c r="IN122" s="7"/>
      <c r="IO122" s="7"/>
    </row>
    <row r="123" spans="1:249" s="6" customFormat="1" x14ac:dyDescent="0.2">
      <c r="A123" s="28"/>
      <c r="B123" s="35"/>
      <c r="C123" s="5"/>
      <c r="E123" s="8"/>
      <c r="F123" s="9"/>
      <c r="G123" s="103"/>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c r="DQ123" s="7"/>
      <c r="DR123" s="7"/>
      <c r="DS123" s="7"/>
      <c r="DT123" s="7"/>
      <c r="DU123" s="7"/>
      <c r="DV123" s="7"/>
      <c r="DW123" s="7"/>
      <c r="DX123" s="7"/>
      <c r="DY123" s="7"/>
      <c r="DZ123" s="7"/>
      <c r="EA123" s="7"/>
      <c r="EB123" s="7"/>
      <c r="EC123" s="7"/>
      <c r="ED123" s="7"/>
      <c r="EE123" s="7"/>
      <c r="EF123" s="7"/>
      <c r="EG123" s="7"/>
      <c r="EH123" s="7"/>
      <c r="EI123" s="7"/>
      <c r="EJ123" s="7"/>
      <c r="EK123" s="7"/>
      <c r="EL123" s="7"/>
      <c r="EM123" s="7"/>
      <c r="EN123" s="7"/>
      <c r="EO123" s="7"/>
      <c r="EP123" s="7"/>
      <c r="EQ123" s="7"/>
      <c r="ER123" s="7"/>
      <c r="ES123" s="7"/>
      <c r="ET123" s="7"/>
      <c r="EU123" s="7"/>
      <c r="EV123" s="7"/>
      <c r="EW123" s="7"/>
      <c r="EX123" s="7"/>
      <c r="EY123" s="7"/>
      <c r="EZ123" s="7"/>
      <c r="FA123" s="7"/>
      <c r="FB123" s="7"/>
      <c r="FC123" s="7"/>
      <c r="FD123" s="7"/>
      <c r="FE123" s="7"/>
      <c r="FF123" s="7"/>
      <c r="FG123" s="7"/>
      <c r="FH123" s="7"/>
      <c r="FI123" s="7"/>
      <c r="FJ123" s="7"/>
      <c r="FK123" s="7"/>
      <c r="FL123" s="7"/>
      <c r="FM123" s="7"/>
      <c r="FN123" s="7"/>
      <c r="FO123" s="7"/>
      <c r="FP123" s="7"/>
      <c r="FQ123" s="7"/>
      <c r="FR123" s="7"/>
      <c r="FS123" s="7"/>
      <c r="FT123" s="7"/>
      <c r="FU123" s="7"/>
      <c r="FV123" s="7"/>
      <c r="FW123" s="7"/>
      <c r="FX123" s="7"/>
      <c r="FY123" s="7"/>
      <c r="FZ123" s="7"/>
      <c r="GA123" s="7"/>
      <c r="GB123" s="7"/>
      <c r="GC123" s="7"/>
      <c r="GD123" s="7"/>
      <c r="GE123" s="7"/>
      <c r="GF123" s="7"/>
      <c r="GG123" s="7"/>
      <c r="GH123" s="7"/>
      <c r="GI123" s="7"/>
      <c r="GJ123" s="7"/>
      <c r="GK123" s="7"/>
      <c r="GL123" s="7"/>
      <c r="GM123" s="7"/>
      <c r="GN123" s="7"/>
      <c r="GO123" s="7"/>
      <c r="GP123" s="7"/>
      <c r="GQ123" s="7"/>
      <c r="GR123" s="7"/>
      <c r="GS123" s="7"/>
      <c r="GT123" s="7"/>
      <c r="GU123" s="7"/>
      <c r="GV123" s="7"/>
      <c r="GW123" s="7"/>
      <c r="GX123" s="7"/>
      <c r="GY123" s="7"/>
      <c r="GZ123" s="7"/>
      <c r="HA123" s="7"/>
      <c r="HB123" s="7"/>
      <c r="HC123" s="7"/>
      <c r="HD123" s="7"/>
      <c r="HE123" s="7"/>
      <c r="HF123" s="7"/>
      <c r="HG123" s="7"/>
      <c r="HH123" s="7"/>
      <c r="HI123" s="7"/>
      <c r="HJ123" s="7"/>
      <c r="HK123" s="7"/>
      <c r="HL123" s="7"/>
      <c r="HM123" s="7"/>
      <c r="HN123" s="7"/>
      <c r="HO123" s="7"/>
      <c r="HP123" s="7"/>
      <c r="HQ123" s="7"/>
      <c r="HR123" s="7"/>
      <c r="HS123" s="7"/>
      <c r="HT123" s="7"/>
      <c r="HU123" s="7"/>
      <c r="HV123" s="7"/>
      <c r="HW123" s="7"/>
      <c r="HX123" s="7"/>
      <c r="HY123" s="7"/>
      <c r="HZ123" s="7"/>
      <c r="IA123" s="7"/>
      <c r="IB123" s="7"/>
      <c r="IC123" s="7"/>
      <c r="ID123" s="7"/>
      <c r="IE123" s="7"/>
      <c r="IF123" s="7"/>
      <c r="IG123" s="7"/>
      <c r="IH123" s="7"/>
      <c r="II123" s="7"/>
      <c r="IJ123" s="7"/>
      <c r="IK123" s="7"/>
      <c r="IL123" s="7"/>
      <c r="IM123" s="7"/>
      <c r="IN123" s="7"/>
      <c r="IO123" s="7"/>
    </row>
    <row r="124" spans="1:249" s="6" customFormat="1" x14ac:dyDescent="0.2">
      <c r="A124" s="28"/>
      <c r="B124" s="35"/>
      <c r="C124" s="5"/>
      <c r="E124" s="8"/>
      <c r="F124" s="9"/>
      <c r="G124" s="103"/>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c r="DU124" s="7"/>
      <c r="DV124" s="7"/>
      <c r="DW124" s="7"/>
      <c r="DX124" s="7"/>
      <c r="DY124" s="7"/>
      <c r="DZ124" s="7"/>
      <c r="EA124" s="7"/>
      <c r="EB124" s="7"/>
      <c r="EC124" s="7"/>
      <c r="ED124" s="7"/>
      <c r="EE124" s="7"/>
      <c r="EF124" s="7"/>
      <c r="EG124" s="7"/>
      <c r="EH124" s="7"/>
      <c r="EI124" s="7"/>
      <c r="EJ124" s="7"/>
      <c r="EK124" s="7"/>
      <c r="EL124" s="7"/>
      <c r="EM124" s="7"/>
      <c r="EN124" s="7"/>
      <c r="EO124" s="7"/>
      <c r="EP124" s="7"/>
      <c r="EQ124" s="7"/>
      <c r="ER124" s="7"/>
      <c r="ES124" s="7"/>
      <c r="ET124" s="7"/>
      <c r="EU124" s="7"/>
      <c r="EV124" s="7"/>
      <c r="EW124" s="7"/>
      <c r="EX124" s="7"/>
      <c r="EY124" s="7"/>
      <c r="EZ124" s="7"/>
      <c r="FA124" s="7"/>
      <c r="FB124" s="7"/>
      <c r="FC124" s="7"/>
      <c r="FD124" s="7"/>
      <c r="FE124" s="7"/>
      <c r="FF124" s="7"/>
      <c r="FG124" s="7"/>
      <c r="FH124" s="7"/>
      <c r="FI124" s="7"/>
      <c r="FJ124" s="7"/>
      <c r="FK124" s="7"/>
      <c r="FL124" s="7"/>
      <c r="FM124" s="7"/>
      <c r="FN124" s="7"/>
      <c r="FO124" s="7"/>
      <c r="FP124" s="7"/>
      <c r="FQ124" s="7"/>
      <c r="FR124" s="7"/>
      <c r="FS124" s="7"/>
      <c r="FT124" s="7"/>
      <c r="FU124" s="7"/>
      <c r="FV124" s="7"/>
      <c r="FW124" s="7"/>
      <c r="FX124" s="7"/>
      <c r="FY124" s="7"/>
      <c r="FZ124" s="7"/>
      <c r="GA124" s="7"/>
      <c r="GB124" s="7"/>
      <c r="GC124" s="7"/>
      <c r="GD124" s="7"/>
      <c r="GE124" s="7"/>
      <c r="GF124" s="7"/>
      <c r="GG124" s="7"/>
      <c r="GH124" s="7"/>
      <c r="GI124" s="7"/>
      <c r="GJ124" s="7"/>
      <c r="GK124" s="7"/>
      <c r="GL124" s="7"/>
      <c r="GM124" s="7"/>
      <c r="GN124" s="7"/>
      <c r="GO124" s="7"/>
      <c r="GP124" s="7"/>
      <c r="GQ124" s="7"/>
      <c r="GR124" s="7"/>
      <c r="GS124" s="7"/>
      <c r="GT124" s="7"/>
      <c r="GU124" s="7"/>
      <c r="GV124" s="7"/>
      <c r="GW124" s="7"/>
      <c r="GX124" s="7"/>
      <c r="GY124" s="7"/>
      <c r="GZ124" s="7"/>
      <c r="HA124" s="7"/>
      <c r="HB124" s="7"/>
      <c r="HC124" s="7"/>
      <c r="HD124" s="7"/>
      <c r="HE124" s="7"/>
      <c r="HF124" s="7"/>
      <c r="HG124" s="7"/>
      <c r="HH124" s="7"/>
      <c r="HI124" s="7"/>
      <c r="HJ124" s="7"/>
      <c r="HK124" s="7"/>
      <c r="HL124" s="7"/>
      <c r="HM124" s="7"/>
      <c r="HN124" s="7"/>
      <c r="HO124" s="7"/>
      <c r="HP124" s="7"/>
      <c r="HQ124" s="7"/>
      <c r="HR124" s="7"/>
      <c r="HS124" s="7"/>
      <c r="HT124" s="7"/>
      <c r="HU124" s="7"/>
      <c r="HV124" s="7"/>
      <c r="HW124" s="7"/>
      <c r="HX124" s="7"/>
      <c r="HY124" s="7"/>
      <c r="HZ124" s="7"/>
      <c r="IA124" s="7"/>
      <c r="IB124" s="7"/>
      <c r="IC124" s="7"/>
      <c r="ID124" s="7"/>
      <c r="IE124" s="7"/>
      <c r="IF124" s="7"/>
      <c r="IG124" s="7"/>
      <c r="IH124" s="7"/>
      <c r="II124" s="7"/>
      <c r="IJ124" s="7"/>
      <c r="IK124" s="7"/>
      <c r="IL124" s="7"/>
      <c r="IM124" s="7"/>
      <c r="IN124" s="7"/>
      <c r="IO124" s="7"/>
    </row>
    <row r="125" spans="1:249" s="6" customFormat="1" x14ac:dyDescent="0.2">
      <c r="A125" s="28"/>
      <c r="B125" s="35"/>
      <c r="C125" s="5"/>
      <c r="E125" s="8"/>
      <c r="F125" s="9"/>
      <c r="G125" s="103"/>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c r="EZ125" s="7"/>
      <c r="FA125" s="7"/>
      <c r="FB125" s="7"/>
      <c r="FC125" s="7"/>
      <c r="FD125" s="7"/>
      <c r="FE125" s="7"/>
      <c r="FF125" s="7"/>
      <c r="FG125" s="7"/>
      <c r="FH125" s="7"/>
      <c r="FI125" s="7"/>
      <c r="FJ125" s="7"/>
      <c r="FK125" s="7"/>
      <c r="FL125" s="7"/>
      <c r="FM125" s="7"/>
      <c r="FN125" s="7"/>
      <c r="FO125" s="7"/>
      <c r="FP125" s="7"/>
      <c r="FQ125" s="7"/>
      <c r="FR125" s="7"/>
      <c r="FS125" s="7"/>
      <c r="FT125" s="7"/>
      <c r="FU125" s="7"/>
      <c r="FV125" s="7"/>
      <c r="FW125" s="7"/>
      <c r="FX125" s="7"/>
      <c r="FY125" s="7"/>
      <c r="FZ125" s="7"/>
      <c r="GA125" s="7"/>
      <c r="GB125" s="7"/>
      <c r="GC125" s="7"/>
      <c r="GD125" s="7"/>
      <c r="GE125" s="7"/>
      <c r="GF125" s="7"/>
      <c r="GG125" s="7"/>
      <c r="GH125" s="7"/>
      <c r="GI125" s="7"/>
      <c r="GJ125" s="7"/>
      <c r="GK125" s="7"/>
      <c r="GL125" s="7"/>
      <c r="GM125" s="7"/>
      <c r="GN125" s="7"/>
      <c r="GO125" s="7"/>
      <c r="GP125" s="7"/>
      <c r="GQ125" s="7"/>
      <c r="GR125" s="7"/>
      <c r="GS125" s="7"/>
      <c r="GT125" s="7"/>
      <c r="GU125" s="7"/>
      <c r="GV125" s="7"/>
      <c r="GW125" s="7"/>
      <c r="GX125" s="7"/>
      <c r="GY125" s="7"/>
      <c r="GZ125" s="7"/>
      <c r="HA125" s="7"/>
      <c r="HB125" s="7"/>
      <c r="HC125" s="7"/>
      <c r="HD125" s="7"/>
      <c r="HE125" s="7"/>
      <c r="HF125" s="7"/>
      <c r="HG125" s="7"/>
      <c r="HH125" s="7"/>
      <c r="HI125" s="7"/>
      <c r="HJ125" s="7"/>
      <c r="HK125" s="7"/>
      <c r="HL125" s="7"/>
      <c r="HM125" s="7"/>
      <c r="HN125" s="7"/>
      <c r="HO125" s="7"/>
      <c r="HP125" s="7"/>
      <c r="HQ125" s="7"/>
      <c r="HR125" s="7"/>
      <c r="HS125" s="7"/>
      <c r="HT125" s="7"/>
      <c r="HU125" s="7"/>
      <c r="HV125" s="7"/>
      <c r="HW125" s="7"/>
      <c r="HX125" s="7"/>
      <c r="HY125" s="7"/>
      <c r="HZ125" s="7"/>
      <c r="IA125" s="7"/>
      <c r="IB125" s="7"/>
      <c r="IC125" s="7"/>
      <c r="ID125" s="7"/>
      <c r="IE125" s="7"/>
      <c r="IF125" s="7"/>
      <c r="IG125" s="7"/>
      <c r="IH125" s="7"/>
      <c r="II125" s="7"/>
      <c r="IJ125" s="7"/>
      <c r="IK125" s="7"/>
      <c r="IL125" s="7"/>
      <c r="IM125" s="7"/>
      <c r="IN125" s="7"/>
      <c r="IO125" s="7"/>
    </row>
    <row r="126" spans="1:249" s="6" customFormat="1" x14ac:dyDescent="0.2">
      <c r="A126" s="28"/>
      <c r="B126" s="35"/>
      <c r="C126" s="5"/>
      <c r="E126" s="8"/>
      <c r="F126" s="9"/>
      <c r="G126" s="103"/>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7"/>
      <c r="EH126" s="7"/>
      <c r="EI126" s="7"/>
      <c r="EJ126" s="7"/>
      <c r="EK126" s="7"/>
      <c r="EL126" s="7"/>
      <c r="EM126" s="7"/>
      <c r="EN126" s="7"/>
      <c r="EO126" s="7"/>
      <c r="EP126" s="7"/>
      <c r="EQ126" s="7"/>
      <c r="ER126" s="7"/>
      <c r="ES126" s="7"/>
      <c r="ET126" s="7"/>
      <c r="EU126" s="7"/>
      <c r="EV126" s="7"/>
      <c r="EW126" s="7"/>
      <c r="EX126" s="7"/>
      <c r="EY126" s="7"/>
      <c r="EZ126" s="7"/>
      <c r="FA126" s="7"/>
      <c r="FB126" s="7"/>
      <c r="FC126" s="7"/>
      <c r="FD126" s="7"/>
      <c r="FE126" s="7"/>
      <c r="FF126" s="7"/>
      <c r="FG126" s="7"/>
      <c r="FH126" s="7"/>
      <c r="FI126" s="7"/>
      <c r="FJ126" s="7"/>
      <c r="FK126" s="7"/>
      <c r="FL126" s="7"/>
      <c r="FM126" s="7"/>
      <c r="FN126" s="7"/>
      <c r="FO126" s="7"/>
      <c r="FP126" s="7"/>
      <c r="FQ126" s="7"/>
      <c r="FR126" s="7"/>
      <c r="FS126" s="7"/>
      <c r="FT126" s="7"/>
      <c r="FU126" s="7"/>
      <c r="FV126" s="7"/>
      <c r="FW126" s="7"/>
      <c r="FX126" s="7"/>
      <c r="FY126" s="7"/>
      <c r="FZ126" s="7"/>
      <c r="GA126" s="7"/>
      <c r="GB126" s="7"/>
      <c r="GC126" s="7"/>
      <c r="GD126" s="7"/>
      <c r="GE126" s="7"/>
      <c r="GF126" s="7"/>
      <c r="GG126" s="7"/>
      <c r="GH126" s="7"/>
      <c r="GI126" s="7"/>
      <c r="GJ126" s="7"/>
      <c r="GK126" s="7"/>
      <c r="GL126" s="7"/>
      <c r="GM126" s="7"/>
      <c r="GN126" s="7"/>
      <c r="GO126" s="7"/>
      <c r="GP126" s="7"/>
      <c r="GQ126" s="7"/>
      <c r="GR126" s="7"/>
      <c r="GS126" s="7"/>
      <c r="GT126" s="7"/>
      <c r="GU126" s="7"/>
      <c r="GV126" s="7"/>
      <c r="GW126" s="7"/>
      <c r="GX126" s="7"/>
      <c r="GY126" s="7"/>
      <c r="GZ126" s="7"/>
      <c r="HA126" s="7"/>
      <c r="HB126" s="7"/>
      <c r="HC126" s="7"/>
      <c r="HD126" s="7"/>
      <c r="HE126" s="7"/>
      <c r="HF126" s="7"/>
      <c r="HG126" s="7"/>
      <c r="HH126" s="7"/>
      <c r="HI126" s="7"/>
      <c r="HJ126" s="7"/>
      <c r="HK126" s="7"/>
      <c r="HL126" s="7"/>
      <c r="HM126" s="7"/>
      <c r="HN126" s="7"/>
      <c r="HO126" s="7"/>
      <c r="HP126" s="7"/>
      <c r="HQ126" s="7"/>
      <c r="HR126" s="7"/>
      <c r="HS126" s="7"/>
      <c r="HT126" s="7"/>
      <c r="HU126" s="7"/>
      <c r="HV126" s="7"/>
      <c r="HW126" s="7"/>
      <c r="HX126" s="7"/>
      <c r="HY126" s="7"/>
      <c r="HZ126" s="7"/>
      <c r="IA126" s="7"/>
      <c r="IB126" s="7"/>
      <c r="IC126" s="7"/>
      <c r="ID126" s="7"/>
      <c r="IE126" s="7"/>
      <c r="IF126" s="7"/>
      <c r="IG126" s="7"/>
      <c r="IH126" s="7"/>
      <c r="II126" s="7"/>
      <c r="IJ126" s="7"/>
      <c r="IK126" s="7"/>
      <c r="IL126" s="7"/>
      <c r="IM126" s="7"/>
      <c r="IN126" s="7"/>
      <c r="IO126" s="7"/>
    </row>
    <row r="127" spans="1:249" s="6" customFormat="1" x14ac:dyDescent="0.2">
      <c r="A127" s="28"/>
      <c r="B127" s="35"/>
      <c r="C127" s="5"/>
      <c r="E127" s="8"/>
      <c r="F127" s="9"/>
      <c r="G127" s="103"/>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c r="DQ127" s="7"/>
      <c r="DR127" s="7"/>
      <c r="DS127" s="7"/>
      <c r="DT127" s="7"/>
      <c r="DU127" s="7"/>
      <c r="DV127" s="7"/>
      <c r="DW127" s="7"/>
      <c r="DX127" s="7"/>
      <c r="DY127" s="7"/>
      <c r="DZ127" s="7"/>
      <c r="EA127" s="7"/>
      <c r="EB127" s="7"/>
      <c r="EC127" s="7"/>
      <c r="ED127" s="7"/>
      <c r="EE127" s="7"/>
      <c r="EF127" s="7"/>
      <c r="EG127" s="7"/>
      <c r="EH127" s="7"/>
      <c r="EI127" s="7"/>
      <c r="EJ127" s="7"/>
      <c r="EK127" s="7"/>
      <c r="EL127" s="7"/>
      <c r="EM127" s="7"/>
      <c r="EN127" s="7"/>
      <c r="EO127" s="7"/>
      <c r="EP127" s="7"/>
      <c r="EQ127" s="7"/>
      <c r="ER127" s="7"/>
      <c r="ES127" s="7"/>
      <c r="ET127" s="7"/>
      <c r="EU127" s="7"/>
      <c r="EV127" s="7"/>
      <c r="EW127" s="7"/>
      <c r="EX127" s="7"/>
      <c r="EY127" s="7"/>
      <c r="EZ127" s="7"/>
      <c r="FA127" s="7"/>
      <c r="FB127" s="7"/>
      <c r="FC127" s="7"/>
      <c r="FD127" s="7"/>
      <c r="FE127" s="7"/>
      <c r="FF127" s="7"/>
      <c r="FG127" s="7"/>
      <c r="FH127" s="7"/>
      <c r="FI127" s="7"/>
      <c r="FJ127" s="7"/>
      <c r="FK127" s="7"/>
      <c r="FL127" s="7"/>
      <c r="FM127" s="7"/>
      <c r="FN127" s="7"/>
      <c r="FO127" s="7"/>
      <c r="FP127" s="7"/>
      <c r="FQ127" s="7"/>
      <c r="FR127" s="7"/>
      <c r="FS127" s="7"/>
      <c r="FT127" s="7"/>
      <c r="FU127" s="7"/>
      <c r="FV127" s="7"/>
      <c r="FW127" s="7"/>
      <c r="FX127" s="7"/>
      <c r="FY127" s="7"/>
      <c r="FZ127" s="7"/>
      <c r="GA127" s="7"/>
      <c r="GB127" s="7"/>
      <c r="GC127" s="7"/>
      <c r="GD127" s="7"/>
      <c r="GE127" s="7"/>
      <c r="GF127" s="7"/>
      <c r="GG127" s="7"/>
      <c r="GH127" s="7"/>
      <c r="GI127" s="7"/>
      <c r="GJ127" s="7"/>
      <c r="GK127" s="7"/>
      <c r="GL127" s="7"/>
      <c r="GM127" s="7"/>
      <c r="GN127" s="7"/>
      <c r="GO127" s="7"/>
      <c r="GP127" s="7"/>
      <c r="GQ127" s="7"/>
      <c r="GR127" s="7"/>
      <c r="GS127" s="7"/>
      <c r="GT127" s="7"/>
      <c r="GU127" s="7"/>
      <c r="GV127" s="7"/>
      <c r="GW127" s="7"/>
      <c r="GX127" s="7"/>
      <c r="GY127" s="7"/>
      <c r="GZ127" s="7"/>
      <c r="HA127" s="7"/>
      <c r="HB127" s="7"/>
      <c r="HC127" s="7"/>
      <c r="HD127" s="7"/>
      <c r="HE127" s="7"/>
      <c r="HF127" s="7"/>
      <c r="HG127" s="7"/>
      <c r="HH127" s="7"/>
      <c r="HI127" s="7"/>
      <c r="HJ127" s="7"/>
      <c r="HK127" s="7"/>
      <c r="HL127" s="7"/>
      <c r="HM127" s="7"/>
      <c r="HN127" s="7"/>
      <c r="HO127" s="7"/>
      <c r="HP127" s="7"/>
      <c r="HQ127" s="7"/>
      <c r="HR127" s="7"/>
      <c r="HS127" s="7"/>
      <c r="HT127" s="7"/>
      <c r="HU127" s="7"/>
      <c r="HV127" s="7"/>
      <c r="HW127" s="7"/>
      <c r="HX127" s="7"/>
      <c r="HY127" s="7"/>
      <c r="HZ127" s="7"/>
      <c r="IA127" s="7"/>
      <c r="IB127" s="7"/>
      <c r="IC127" s="7"/>
      <c r="ID127" s="7"/>
      <c r="IE127" s="7"/>
      <c r="IF127" s="7"/>
      <c r="IG127" s="7"/>
      <c r="IH127" s="7"/>
      <c r="II127" s="7"/>
      <c r="IJ127" s="7"/>
      <c r="IK127" s="7"/>
      <c r="IL127" s="7"/>
      <c r="IM127" s="7"/>
      <c r="IN127" s="7"/>
      <c r="IO127" s="7"/>
    </row>
    <row r="128" spans="1:249" s="6" customFormat="1" x14ac:dyDescent="0.2">
      <c r="A128" s="28"/>
      <c r="B128" s="35"/>
      <c r="C128" s="5"/>
      <c r="E128" s="8"/>
      <c r="F128" s="9"/>
      <c r="G128" s="103"/>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7"/>
      <c r="DW128" s="7"/>
      <c r="DX128" s="7"/>
      <c r="DY128" s="7"/>
      <c r="DZ128" s="7"/>
      <c r="EA128" s="7"/>
      <c r="EB128" s="7"/>
      <c r="EC128" s="7"/>
      <c r="ED128" s="7"/>
      <c r="EE128" s="7"/>
      <c r="EF128" s="7"/>
      <c r="EG128" s="7"/>
      <c r="EH128" s="7"/>
      <c r="EI128" s="7"/>
      <c r="EJ128" s="7"/>
      <c r="EK128" s="7"/>
      <c r="EL128" s="7"/>
      <c r="EM128" s="7"/>
      <c r="EN128" s="7"/>
      <c r="EO128" s="7"/>
      <c r="EP128" s="7"/>
      <c r="EQ128" s="7"/>
      <c r="ER128" s="7"/>
      <c r="ES128" s="7"/>
      <c r="ET128" s="7"/>
      <c r="EU128" s="7"/>
      <c r="EV128" s="7"/>
      <c r="EW128" s="7"/>
      <c r="EX128" s="7"/>
      <c r="EY128" s="7"/>
      <c r="EZ128" s="7"/>
      <c r="FA128" s="7"/>
      <c r="FB128" s="7"/>
      <c r="FC128" s="7"/>
      <c r="FD128" s="7"/>
      <c r="FE128" s="7"/>
      <c r="FF128" s="7"/>
      <c r="FG128" s="7"/>
      <c r="FH128" s="7"/>
      <c r="FI128" s="7"/>
      <c r="FJ128" s="7"/>
      <c r="FK128" s="7"/>
      <c r="FL128" s="7"/>
      <c r="FM128" s="7"/>
      <c r="FN128" s="7"/>
      <c r="FO128" s="7"/>
      <c r="FP128" s="7"/>
      <c r="FQ128" s="7"/>
      <c r="FR128" s="7"/>
      <c r="FS128" s="7"/>
      <c r="FT128" s="7"/>
      <c r="FU128" s="7"/>
      <c r="FV128" s="7"/>
      <c r="FW128" s="7"/>
      <c r="FX128" s="7"/>
      <c r="FY128" s="7"/>
      <c r="FZ128" s="7"/>
      <c r="GA128" s="7"/>
      <c r="GB128" s="7"/>
      <c r="GC128" s="7"/>
      <c r="GD128" s="7"/>
      <c r="GE128" s="7"/>
      <c r="GF128" s="7"/>
      <c r="GG128" s="7"/>
      <c r="GH128" s="7"/>
      <c r="GI128" s="7"/>
      <c r="GJ128" s="7"/>
      <c r="GK128" s="7"/>
      <c r="GL128" s="7"/>
      <c r="GM128" s="7"/>
      <c r="GN128" s="7"/>
      <c r="GO128" s="7"/>
      <c r="GP128" s="7"/>
      <c r="GQ128" s="7"/>
      <c r="GR128" s="7"/>
      <c r="GS128" s="7"/>
      <c r="GT128" s="7"/>
      <c r="GU128" s="7"/>
      <c r="GV128" s="7"/>
      <c r="GW128" s="7"/>
      <c r="GX128" s="7"/>
      <c r="GY128" s="7"/>
      <c r="GZ128" s="7"/>
      <c r="HA128" s="7"/>
      <c r="HB128" s="7"/>
      <c r="HC128" s="7"/>
      <c r="HD128" s="7"/>
      <c r="HE128" s="7"/>
      <c r="HF128" s="7"/>
      <c r="HG128" s="7"/>
      <c r="HH128" s="7"/>
      <c r="HI128" s="7"/>
      <c r="HJ128" s="7"/>
      <c r="HK128" s="7"/>
      <c r="HL128" s="7"/>
      <c r="HM128" s="7"/>
      <c r="HN128" s="7"/>
      <c r="HO128" s="7"/>
      <c r="HP128" s="7"/>
      <c r="HQ128" s="7"/>
      <c r="HR128" s="7"/>
      <c r="HS128" s="7"/>
      <c r="HT128" s="7"/>
      <c r="HU128" s="7"/>
      <c r="HV128" s="7"/>
      <c r="HW128" s="7"/>
      <c r="HX128" s="7"/>
      <c r="HY128" s="7"/>
      <c r="HZ128" s="7"/>
      <c r="IA128" s="7"/>
      <c r="IB128" s="7"/>
      <c r="IC128" s="7"/>
      <c r="ID128" s="7"/>
      <c r="IE128" s="7"/>
      <c r="IF128" s="7"/>
      <c r="IG128" s="7"/>
      <c r="IH128" s="7"/>
      <c r="II128" s="7"/>
      <c r="IJ128" s="7"/>
      <c r="IK128" s="7"/>
      <c r="IL128" s="7"/>
      <c r="IM128" s="7"/>
      <c r="IN128" s="7"/>
      <c r="IO128" s="7"/>
    </row>
    <row r="129" spans="1:249" s="6" customFormat="1" x14ac:dyDescent="0.2">
      <c r="A129" s="28"/>
      <c r="B129" s="35"/>
      <c r="C129" s="5"/>
      <c r="E129" s="8"/>
      <c r="F129" s="9"/>
      <c r="G129" s="103"/>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c r="EL129" s="7"/>
      <c r="EM129" s="7"/>
      <c r="EN129" s="7"/>
      <c r="EO129" s="7"/>
      <c r="EP129" s="7"/>
      <c r="EQ129" s="7"/>
      <c r="ER129" s="7"/>
      <c r="ES129" s="7"/>
      <c r="ET129" s="7"/>
      <c r="EU129" s="7"/>
      <c r="EV129" s="7"/>
      <c r="EW129" s="7"/>
      <c r="EX129" s="7"/>
      <c r="EY129" s="7"/>
      <c r="EZ129" s="7"/>
      <c r="FA129" s="7"/>
      <c r="FB129" s="7"/>
      <c r="FC129" s="7"/>
      <c r="FD129" s="7"/>
      <c r="FE129" s="7"/>
      <c r="FF129" s="7"/>
      <c r="FG129" s="7"/>
      <c r="FH129" s="7"/>
      <c r="FI129" s="7"/>
      <c r="FJ129" s="7"/>
      <c r="FK129" s="7"/>
      <c r="FL129" s="7"/>
      <c r="FM129" s="7"/>
      <c r="FN129" s="7"/>
      <c r="FO129" s="7"/>
      <c r="FP129" s="7"/>
      <c r="FQ129" s="7"/>
      <c r="FR129" s="7"/>
      <c r="FS129" s="7"/>
      <c r="FT129" s="7"/>
      <c r="FU129" s="7"/>
      <c r="FV129" s="7"/>
      <c r="FW129" s="7"/>
      <c r="FX129" s="7"/>
      <c r="FY129" s="7"/>
      <c r="FZ129" s="7"/>
      <c r="GA129" s="7"/>
      <c r="GB129" s="7"/>
      <c r="GC129" s="7"/>
      <c r="GD129" s="7"/>
      <c r="GE129" s="7"/>
      <c r="GF129" s="7"/>
      <c r="GG129" s="7"/>
      <c r="GH129" s="7"/>
      <c r="GI129" s="7"/>
      <c r="GJ129" s="7"/>
      <c r="GK129" s="7"/>
      <c r="GL129" s="7"/>
      <c r="GM129" s="7"/>
      <c r="GN129" s="7"/>
      <c r="GO129" s="7"/>
      <c r="GP129" s="7"/>
      <c r="GQ129" s="7"/>
      <c r="GR129" s="7"/>
      <c r="GS129" s="7"/>
      <c r="GT129" s="7"/>
      <c r="GU129" s="7"/>
      <c r="GV129" s="7"/>
      <c r="GW129" s="7"/>
      <c r="GX129" s="7"/>
      <c r="GY129" s="7"/>
      <c r="GZ129" s="7"/>
      <c r="HA129" s="7"/>
      <c r="HB129" s="7"/>
      <c r="HC129" s="7"/>
      <c r="HD129" s="7"/>
      <c r="HE129" s="7"/>
      <c r="HF129" s="7"/>
      <c r="HG129" s="7"/>
      <c r="HH129" s="7"/>
      <c r="HI129" s="7"/>
      <c r="HJ129" s="7"/>
      <c r="HK129" s="7"/>
      <c r="HL129" s="7"/>
      <c r="HM129" s="7"/>
      <c r="HN129" s="7"/>
      <c r="HO129" s="7"/>
      <c r="HP129" s="7"/>
      <c r="HQ129" s="7"/>
      <c r="HR129" s="7"/>
      <c r="HS129" s="7"/>
      <c r="HT129" s="7"/>
      <c r="HU129" s="7"/>
      <c r="HV129" s="7"/>
      <c r="HW129" s="7"/>
      <c r="HX129" s="7"/>
      <c r="HY129" s="7"/>
      <c r="HZ129" s="7"/>
      <c r="IA129" s="7"/>
      <c r="IB129" s="7"/>
      <c r="IC129" s="7"/>
      <c r="ID129" s="7"/>
      <c r="IE129" s="7"/>
      <c r="IF129" s="7"/>
      <c r="IG129" s="7"/>
      <c r="IH129" s="7"/>
      <c r="II129" s="7"/>
      <c r="IJ129" s="7"/>
      <c r="IK129" s="7"/>
      <c r="IL129" s="7"/>
      <c r="IM129" s="7"/>
      <c r="IN129" s="7"/>
      <c r="IO129" s="7"/>
    </row>
    <row r="130" spans="1:249" s="6" customFormat="1" x14ac:dyDescent="0.2">
      <c r="A130" s="28"/>
      <c r="B130" s="35"/>
      <c r="C130" s="5"/>
      <c r="E130" s="8"/>
      <c r="F130" s="9"/>
      <c r="G130" s="103"/>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c r="EL130" s="7"/>
      <c r="EM130" s="7"/>
      <c r="EN130" s="7"/>
      <c r="EO130" s="7"/>
      <c r="EP130" s="7"/>
      <c r="EQ130" s="7"/>
      <c r="ER130" s="7"/>
      <c r="ES130" s="7"/>
      <c r="ET130" s="7"/>
      <c r="EU130" s="7"/>
      <c r="EV130" s="7"/>
      <c r="EW130" s="7"/>
      <c r="EX130" s="7"/>
      <c r="EY130" s="7"/>
      <c r="EZ130" s="7"/>
      <c r="FA130" s="7"/>
      <c r="FB130" s="7"/>
      <c r="FC130" s="7"/>
      <c r="FD130" s="7"/>
      <c r="FE130" s="7"/>
      <c r="FF130" s="7"/>
      <c r="FG130" s="7"/>
      <c r="FH130" s="7"/>
      <c r="FI130" s="7"/>
      <c r="FJ130" s="7"/>
      <c r="FK130" s="7"/>
      <c r="FL130" s="7"/>
      <c r="FM130" s="7"/>
      <c r="FN130" s="7"/>
      <c r="FO130" s="7"/>
      <c r="FP130" s="7"/>
      <c r="FQ130" s="7"/>
      <c r="FR130" s="7"/>
      <c r="FS130" s="7"/>
      <c r="FT130" s="7"/>
      <c r="FU130" s="7"/>
      <c r="FV130" s="7"/>
      <c r="FW130" s="7"/>
      <c r="FX130" s="7"/>
      <c r="FY130" s="7"/>
      <c r="FZ130" s="7"/>
      <c r="GA130" s="7"/>
      <c r="GB130" s="7"/>
      <c r="GC130" s="7"/>
      <c r="GD130" s="7"/>
      <c r="GE130" s="7"/>
      <c r="GF130" s="7"/>
      <c r="GG130" s="7"/>
      <c r="GH130" s="7"/>
      <c r="GI130" s="7"/>
      <c r="GJ130" s="7"/>
      <c r="GK130" s="7"/>
      <c r="GL130" s="7"/>
      <c r="GM130" s="7"/>
      <c r="GN130" s="7"/>
      <c r="GO130" s="7"/>
      <c r="GP130" s="7"/>
      <c r="GQ130" s="7"/>
      <c r="GR130" s="7"/>
      <c r="GS130" s="7"/>
      <c r="GT130" s="7"/>
      <c r="GU130" s="7"/>
      <c r="GV130" s="7"/>
      <c r="GW130" s="7"/>
      <c r="GX130" s="7"/>
      <c r="GY130" s="7"/>
      <c r="GZ130" s="7"/>
      <c r="HA130" s="7"/>
      <c r="HB130" s="7"/>
      <c r="HC130" s="7"/>
      <c r="HD130" s="7"/>
      <c r="HE130" s="7"/>
      <c r="HF130" s="7"/>
      <c r="HG130" s="7"/>
      <c r="HH130" s="7"/>
      <c r="HI130" s="7"/>
      <c r="HJ130" s="7"/>
      <c r="HK130" s="7"/>
      <c r="HL130" s="7"/>
      <c r="HM130" s="7"/>
      <c r="HN130" s="7"/>
      <c r="HO130" s="7"/>
      <c r="HP130" s="7"/>
      <c r="HQ130" s="7"/>
      <c r="HR130" s="7"/>
      <c r="HS130" s="7"/>
      <c r="HT130" s="7"/>
      <c r="HU130" s="7"/>
      <c r="HV130" s="7"/>
      <c r="HW130" s="7"/>
      <c r="HX130" s="7"/>
      <c r="HY130" s="7"/>
      <c r="HZ130" s="7"/>
      <c r="IA130" s="7"/>
      <c r="IB130" s="7"/>
      <c r="IC130" s="7"/>
      <c r="ID130" s="7"/>
      <c r="IE130" s="7"/>
      <c r="IF130" s="7"/>
      <c r="IG130" s="7"/>
      <c r="IH130" s="7"/>
      <c r="II130" s="7"/>
      <c r="IJ130" s="7"/>
      <c r="IK130" s="7"/>
      <c r="IL130" s="7"/>
      <c r="IM130" s="7"/>
      <c r="IN130" s="7"/>
      <c r="IO130" s="7"/>
    </row>
    <row r="131" spans="1:249" s="6" customFormat="1" x14ac:dyDescent="0.2">
      <c r="A131" s="28"/>
      <c r="B131" s="35"/>
      <c r="C131" s="5"/>
      <c r="E131" s="8"/>
      <c r="F131" s="9"/>
      <c r="G131" s="103"/>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c r="EL131" s="7"/>
      <c r="EM131" s="7"/>
      <c r="EN131" s="7"/>
      <c r="EO131" s="7"/>
      <c r="EP131" s="7"/>
      <c r="EQ131" s="7"/>
      <c r="ER131" s="7"/>
      <c r="ES131" s="7"/>
      <c r="ET131" s="7"/>
      <c r="EU131" s="7"/>
      <c r="EV131" s="7"/>
      <c r="EW131" s="7"/>
      <c r="EX131" s="7"/>
      <c r="EY131" s="7"/>
      <c r="EZ131" s="7"/>
      <c r="FA131" s="7"/>
      <c r="FB131" s="7"/>
      <c r="FC131" s="7"/>
      <c r="FD131" s="7"/>
      <c r="FE131" s="7"/>
      <c r="FF131" s="7"/>
      <c r="FG131" s="7"/>
      <c r="FH131" s="7"/>
      <c r="FI131" s="7"/>
      <c r="FJ131" s="7"/>
      <c r="FK131" s="7"/>
      <c r="FL131" s="7"/>
      <c r="FM131" s="7"/>
      <c r="FN131" s="7"/>
      <c r="FO131" s="7"/>
      <c r="FP131" s="7"/>
      <c r="FQ131" s="7"/>
      <c r="FR131" s="7"/>
      <c r="FS131" s="7"/>
      <c r="FT131" s="7"/>
      <c r="FU131" s="7"/>
      <c r="FV131" s="7"/>
      <c r="FW131" s="7"/>
      <c r="FX131" s="7"/>
      <c r="FY131" s="7"/>
      <c r="FZ131" s="7"/>
      <c r="GA131" s="7"/>
      <c r="GB131" s="7"/>
      <c r="GC131" s="7"/>
      <c r="GD131" s="7"/>
      <c r="GE131" s="7"/>
      <c r="GF131" s="7"/>
      <c r="GG131" s="7"/>
      <c r="GH131" s="7"/>
      <c r="GI131" s="7"/>
      <c r="GJ131" s="7"/>
      <c r="GK131" s="7"/>
      <c r="GL131" s="7"/>
      <c r="GM131" s="7"/>
      <c r="GN131" s="7"/>
      <c r="GO131" s="7"/>
      <c r="GP131" s="7"/>
      <c r="GQ131" s="7"/>
      <c r="GR131" s="7"/>
      <c r="GS131" s="7"/>
      <c r="GT131" s="7"/>
      <c r="GU131" s="7"/>
      <c r="GV131" s="7"/>
      <c r="GW131" s="7"/>
      <c r="GX131" s="7"/>
      <c r="GY131" s="7"/>
      <c r="GZ131" s="7"/>
      <c r="HA131" s="7"/>
      <c r="HB131" s="7"/>
      <c r="HC131" s="7"/>
      <c r="HD131" s="7"/>
      <c r="HE131" s="7"/>
      <c r="HF131" s="7"/>
      <c r="HG131" s="7"/>
      <c r="HH131" s="7"/>
      <c r="HI131" s="7"/>
      <c r="HJ131" s="7"/>
      <c r="HK131" s="7"/>
      <c r="HL131" s="7"/>
      <c r="HM131" s="7"/>
      <c r="HN131" s="7"/>
      <c r="HO131" s="7"/>
      <c r="HP131" s="7"/>
      <c r="HQ131" s="7"/>
      <c r="HR131" s="7"/>
      <c r="HS131" s="7"/>
      <c r="HT131" s="7"/>
      <c r="HU131" s="7"/>
      <c r="HV131" s="7"/>
      <c r="HW131" s="7"/>
      <c r="HX131" s="7"/>
      <c r="HY131" s="7"/>
      <c r="HZ131" s="7"/>
      <c r="IA131" s="7"/>
      <c r="IB131" s="7"/>
      <c r="IC131" s="7"/>
      <c r="ID131" s="7"/>
      <c r="IE131" s="7"/>
      <c r="IF131" s="7"/>
      <c r="IG131" s="7"/>
      <c r="IH131" s="7"/>
      <c r="II131" s="7"/>
      <c r="IJ131" s="7"/>
      <c r="IK131" s="7"/>
      <c r="IL131" s="7"/>
      <c r="IM131" s="7"/>
      <c r="IN131" s="7"/>
      <c r="IO131" s="7"/>
    </row>
    <row r="132" spans="1:249" s="6" customFormat="1" x14ac:dyDescent="0.2">
      <c r="A132" s="28"/>
      <c r="B132" s="35"/>
      <c r="C132" s="5"/>
      <c r="E132" s="8"/>
      <c r="F132" s="9"/>
      <c r="G132" s="103"/>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c r="DT132" s="7"/>
      <c r="DU132" s="7"/>
      <c r="DV132" s="7"/>
      <c r="DW132" s="7"/>
      <c r="DX132" s="7"/>
      <c r="DY132" s="7"/>
      <c r="DZ132" s="7"/>
      <c r="EA132" s="7"/>
      <c r="EB132" s="7"/>
      <c r="EC132" s="7"/>
      <c r="ED132" s="7"/>
      <c r="EE132" s="7"/>
      <c r="EF132" s="7"/>
      <c r="EG132" s="7"/>
      <c r="EH132" s="7"/>
      <c r="EI132" s="7"/>
      <c r="EJ132" s="7"/>
      <c r="EK132" s="7"/>
      <c r="EL132" s="7"/>
      <c r="EM132" s="7"/>
      <c r="EN132" s="7"/>
      <c r="EO132" s="7"/>
      <c r="EP132" s="7"/>
      <c r="EQ132" s="7"/>
      <c r="ER132" s="7"/>
      <c r="ES132" s="7"/>
      <c r="ET132" s="7"/>
      <c r="EU132" s="7"/>
      <c r="EV132" s="7"/>
      <c r="EW132" s="7"/>
      <c r="EX132" s="7"/>
      <c r="EY132" s="7"/>
      <c r="EZ132" s="7"/>
      <c r="FA132" s="7"/>
      <c r="FB132" s="7"/>
      <c r="FC132" s="7"/>
      <c r="FD132" s="7"/>
      <c r="FE132" s="7"/>
      <c r="FF132" s="7"/>
      <c r="FG132" s="7"/>
      <c r="FH132" s="7"/>
      <c r="FI132" s="7"/>
      <c r="FJ132" s="7"/>
      <c r="FK132" s="7"/>
      <c r="FL132" s="7"/>
      <c r="FM132" s="7"/>
      <c r="FN132" s="7"/>
      <c r="FO132" s="7"/>
      <c r="FP132" s="7"/>
      <c r="FQ132" s="7"/>
      <c r="FR132" s="7"/>
      <c r="FS132" s="7"/>
      <c r="FT132" s="7"/>
      <c r="FU132" s="7"/>
      <c r="FV132" s="7"/>
      <c r="FW132" s="7"/>
      <c r="FX132" s="7"/>
      <c r="FY132" s="7"/>
      <c r="FZ132" s="7"/>
      <c r="GA132" s="7"/>
      <c r="GB132" s="7"/>
      <c r="GC132" s="7"/>
      <c r="GD132" s="7"/>
      <c r="GE132" s="7"/>
      <c r="GF132" s="7"/>
      <c r="GG132" s="7"/>
      <c r="GH132" s="7"/>
      <c r="GI132" s="7"/>
      <c r="GJ132" s="7"/>
      <c r="GK132" s="7"/>
      <c r="GL132" s="7"/>
      <c r="GM132" s="7"/>
      <c r="GN132" s="7"/>
      <c r="GO132" s="7"/>
      <c r="GP132" s="7"/>
      <c r="GQ132" s="7"/>
      <c r="GR132" s="7"/>
      <c r="GS132" s="7"/>
      <c r="GT132" s="7"/>
      <c r="GU132" s="7"/>
      <c r="GV132" s="7"/>
      <c r="GW132" s="7"/>
      <c r="GX132" s="7"/>
      <c r="GY132" s="7"/>
      <c r="GZ132" s="7"/>
      <c r="HA132" s="7"/>
      <c r="HB132" s="7"/>
      <c r="HC132" s="7"/>
      <c r="HD132" s="7"/>
      <c r="HE132" s="7"/>
      <c r="HF132" s="7"/>
      <c r="HG132" s="7"/>
      <c r="HH132" s="7"/>
      <c r="HI132" s="7"/>
      <c r="HJ132" s="7"/>
      <c r="HK132" s="7"/>
      <c r="HL132" s="7"/>
      <c r="HM132" s="7"/>
      <c r="HN132" s="7"/>
      <c r="HO132" s="7"/>
      <c r="HP132" s="7"/>
      <c r="HQ132" s="7"/>
      <c r="HR132" s="7"/>
      <c r="HS132" s="7"/>
      <c r="HT132" s="7"/>
      <c r="HU132" s="7"/>
      <c r="HV132" s="7"/>
      <c r="HW132" s="7"/>
      <c r="HX132" s="7"/>
      <c r="HY132" s="7"/>
      <c r="HZ132" s="7"/>
      <c r="IA132" s="7"/>
      <c r="IB132" s="7"/>
      <c r="IC132" s="7"/>
      <c r="ID132" s="7"/>
      <c r="IE132" s="7"/>
      <c r="IF132" s="7"/>
      <c r="IG132" s="7"/>
      <c r="IH132" s="7"/>
      <c r="II132" s="7"/>
      <c r="IJ132" s="7"/>
      <c r="IK132" s="7"/>
      <c r="IL132" s="7"/>
      <c r="IM132" s="7"/>
      <c r="IN132" s="7"/>
      <c r="IO132" s="7"/>
    </row>
    <row r="133" spans="1:249" s="6" customFormat="1" x14ac:dyDescent="0.2">
      <c r="A133" s="28"/>
      <c r="B133" s="35"/>
      <c r="C133" s="5"/>
      <c r="E133" s="8"/>
      <c r="F133" s="9"/>
      <c r="G133" s="103"/>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7"/>
      <c r="DK133" s="7"/>
      <c r="DL133" s="7"/>
      <c r="DM133" s="7"/>
      <c r="DN133" s="7"/>
      <c r="DO133" s="7"/>
      <c r="DP133" s="7"/>
      <c r="DQ133" s="7"/>
      <c r="DR133" s="7"/>
      <c r="DS133" s="7"/>
      <c r="DT133" s="7"/>
      <c r="DU133" s="7"/>
      <c r="DV133" s="7"/>
      <c r="DW133" s="7"/>
      <c r="DX133" s="7"/>
      <c r="DY133" s="7"/>
      <c r="DZ133" s="7"/>
      <c r="EA133" s="7"/>
      <c r="EB133" s="7"/>
      <c r="EC133" s="7"/>
      <c r="ED133" s="7"/>
      <c r="EE133" s="7"/>
      <c r="EF133" s="7"/>
      <c r="EG133" s="7"/>
      <c r="EH133" s="7"/>
      <c r="EI133" s="7"/>
      <c r="EJ133" s="7"/>
      <c r="EK133" s="7"/>
      <c r="EL133" s="7"/>
      <c r="EM133" s="7"/>
      <c r="EN133" s="7"/>
      <c r="EO133" s="7"/>
      <c r="EP133" s="7"/>
      <c r="EQ133" s="7"/>
      <c r="ER133" s="7"/>
      <c r="ES133" s="7"/>
      <c r="ET133" s="7"/>
      <c r="EU133" s="7"/>
      <c r="EV133" s="7"/>
      <c r="EW133" s="7"/>
      <c r="EX133" s="7"/>
      <c r="EY133" s="7"/>
      <c r="EZ133" s="7"/>
      <c r="FA133" s="7"/>
      <c r="FB133" s="7"/>
      <c r="FC133" s="7"/>
      <c r="FD133" s="7"/>
      <c r="FE133" s="7"/>
      <c r="FF133" s="7"/>
      <c r="FG133" s="7"/>
      <c r="FH133" s="7"/>
      <c r="FI133" s="7"/>
      <c r="FJ133" s="7"/>
      <c r="FK133" s="7"/>
      <c r="FL133" s="7"/>
      <c r="FM133" s="7"/>
      <c r="FN133" s="7"/>
      <c r="FO133" s="7"/>
      <c r="FP133" s="7"/>
      <c r="FQ133" s="7"/>
      <c r="FR133" s="7"/>
      <c r="FS133" s="7"/>
      <c r="FT133" s="7"/>
      <c r="FU133" s="7"/>
      <c r="FV133" s="7"/>
      <c r="FW133" s="7"/>
      <c r="FX133" s="7"/>
      <c r="FY133" s="7"/>
      <c r="FZ133" s="7"/>
      <c r="GA133" s="7"/>
      <c r="GB133" s="7"/>
      <c r="GC133" s="7"/>
      <c r="GD133" s="7"/>
      <c r="GE133" s="7"/>
      <c r="GF133" s="7"/>
      <c r="GG133" s="7"/>
      <c r="GH133" s="7"/>
      <c r="GI133" s="7"/>
      <c r="GJ133" s="7"/>
      <c r="GK133" s="7"/>
      <c r="GL133" s="7"/>
      <c r="GM133" s="7"/>
      <c r="GN133" s="7"/>
      <c r="GO133" s="7"/>
      <c r="GP133" s="7"/>
      <c r="GQ133" s="7"/>
      <c r="GR133" s="7"/>
      <c r="GS133" s="7"/>
      <c r="GT133" s="7"/>
      <c r="GU133" s="7"/>
      <c r="GV133" s="7"/>
      <c r="GW133" s="7"/>
      <c r="GX133" s="7"/>
      <c r="GY133" s="7"/>
      <c r="GZ133" s="7"/>
      <c r="HA133" s="7"/>
      <c r="HB133" s="7"/>
      <c r="HC133" s="7"/>
      <c r="HD133" s="7"/>
      <c r="HE133" s="7"/>
      <c r="HF133" s="7"/>
      <c r="HG133" s="7"/>
      <c r="HH133" s="7"/>
      <c r="HI133" s="7"/>
      <c r="HJ133" s="7"/>
      <c r="HK133" s="7"/>
      <c r="HL133" s="7"/>
      <c r="HM133" s="7"/>
      <c r="HN133" s="7"/>
      <c r="HO133" s="7"/>
      <c r="HP133" s="7"/>
      <c r="HQ133" s="7"/>
      <c r="HR133" s="7"/>
      <c r="HS133" s="7"/>
      <c r="HT133" s="7"/>
      <c r="HU133" s="7"/>
      <c r="HV133" s="7"/>
      <c r="HW133" s="7"/>
      <c r="HX133" s="7"/>
      <c r="HY133" s="7"/>
      <c r="HZ133" s="7"/>
      <c r="IA133" s="7"/>
      <c r="IB133" s="7"/>
      <c r="IC133" s="7"/>
      <c r="ID133" s="7"/>
      <c r="IE133" s="7"/>
      <c r="IF133" s="7"/>
      <c r="IG133" s="7"/>
      <c r="IH133" s="7"/>
      <c r="II133" s="7"/>
      <c r="IJ133" s="7"/>
      <c r="IK133" s="7"/>
      <c r="IL133" s="7"/>
      <c r="IM133" s="7"/>
      <c r="IN133" s="7"/>
      <c r="IO133" s="7"/>
    </row>
    <row r="134" spans="1:249" s="6" customFormat="1" x14ac:dyDescent="0.2">
      <c r="A134" s="28"/>
      <c r="B134" s="35"/>
      <c r="C134" s="5"/>
      <c r="E134" s="8"/>
      <c r="F134" s="9"/>
      <c r="G134" s="103"/>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c r="DT134" s="7"/>
      <c r="DU134" s="7"/>
      <c r="DV134" s="7"/>
      <c r="DW134" s="7"/>
      <c r="DX134" s="7"/>
      <c r="DY134" s="7"/>
      <c r="DZ134" s="7"/>
      <c r="EA134" s="7"/>
      <c r="EB134" s="7"/>
      <c r="EC134" s="7"/>
      <c r="ED134" s="7"/>
      <c r="EE134" s="7"/>
      <c r="EF134" s="7"/>
      <c r="EG134" s="7"/>
      <c r="EH134" s="7"/>
      <c r="EI134" s="7"/>
      <c r="EJ134" s="7"/>
      <c r="EK134" s="7"/>
      <c r="EL134" s="7"/>
      <c r="EM134" s="7"/>
      <c r="EN134" s="7"/>
      <c r="EO134" s="7"/>
      <c r="EP134" s="7"/>
      <c r="EQ134" s="7"/>
      <c r="ER134" s="7"/>
      <c r="ES134" s="7"/>
      <c r="ET134" s="7"/>
      <c r="EU134" s="7"/>
      <c r="EV134" s="7"/>
      <c r="EW134" s="7"/>
      <c r="EX134" s="7"/>
      <c r="EY134" s="7"/>
      <c r="EZ134" s="7"/>
      <c r="FA134" s="7"/>
      <c r="FB134" s="7"/>
      <c r="FC134" s="7"/>
      <c r="FD134" s="7"/>
      <c r="FE134" s="7"/>
      <c r="FF134" s="7"/>
      <c r="FG134" s="7"/>
      <c r="FH134" s="7"/>
      <c r="FI134" s="7"/>
      <c r="FJ134" s="7"/>
      <c r="FK134" s="7"/>
      <c r="FL134" s="7"/>
      <c r="FM134" s="7"/>
      <c r="FN134" s="7"/>
      <c r="FO134" s="7"/>
      <c r="FP134" s="7"/>
      <c r="FQ134" s="7"/>
      <c r="FR134" s="7"/>
      <c r="FS134" s="7"/>
      <c r="FT134" s="7"/>
      <c r="FU134" s="7"/>
      <c r="FV134" s="7"/>
      <c r="FW134" s="7"/>
      <c r="FX134" s="7"/>
      <c r="FY134" s="7"/>
      <c r="FZ134" s="7"/>
      <c r="GA134" s="7"/>
      <c r="GB134" s="7"/>
      <c r="GC134" s="7"/>
      <c r="GD134" s="7"/>
      <c r="GE134" s="7"/>
      <c r="GF134" s="7"/>
      <c r="GG134" s="7"/>
      <c r="GH134" s="7"/>
      <c r="GI134" s="7"/>
      <c r="GJ134" s="7"/>
      <c r="GK134" s="7"/>
      <c r="GL134" s="7"/>
      <c r="GM134" s="7"/>
      <c r="GN134" s="7"/>
      <c r="GO134" s="7"/>
      <c r="GP134" s="7"/>
      <c r="GQ134" s="7"/>
      <c r="GR134" s="7"/>
      <c r="GS134" s="7"/>
      <c r="GT134" s="7"/>
      <c r="GU134" s="7"/>
      <c r="GV134" s="7"/>
      <c r="GW134" s="7"/>
      <c r="GX134" s="7"/>
      <c r="GY134" s="7"/>
      <c r="GZ134" s="7"/>
      <c r="HA134" s="7"/>
      <c r="HB134" s="7"/>
      <c r="HC134" s="7"/>
      <c r="HD134" s="7"/>
      <c r="HE134" s="7"/>
      <c r="HF134" s="7"/>
      <c r="HG134" s="7"/>
      <c r="HH134" s="7"/>
      <c r="HI134" s="7"/>
      <c r="HJ134" s="7"/>
      <c r="HK134" s="7"/>
      <c r="HL134" s="7"/>
      <c r="HM134" s="7"/>
      <c r="HN134" s="7"/>
      <c r="HO134" s="7"/>
      <c r="HP134" s="7"/>
      <c r="HQ134" s="7"/>
      <c r="HR134" s="7"/>
      <c r="HS134" s="7"/>
      <c r="HT134" s="7"/>
      <c r="HU134" s="7"/>
      <c r="HV134" s="7"/>
      <c r="HW134" s="7"/>
      <c r="HX134" s="7"/>
      <c r="HY134" s="7"/>
      <c r="HZ134" s="7"/>
      <c r="IA134" s="7"/>
      <c r="IB134" s="7"/>
      <c r="IC134" s="7"/>
      <c r="ID134" s="7"/>
      <c r="IE134" s="7"/>
      <c r="IF134" s="7"/>
      <c r="IG134" s="7"/>
      <c r="IH134" s="7"/>
      <c r="II134" s="7"/>
      <c r="IJ134" s="7"/>
      <c r="IK134" s="7"/>
      <c r="IL134" s="7"/>
      <c r="IM134" s="7"/>
      <c r="IN134" s="7"/>
      <c r="IO134" s="7"/>
    </row>
    <row r="135" spans="1:249" s="6" customFormat="1" x14ac:dyDescent="0.2">
      <c r="A135" s="28"/>
      <c r="B135" s="35"/>
      <c r="C135" s="5"/>
      <c r="E135" s="8"/>
      <c r="F135" s="9"/>
      <c r="G135" s="103"/>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c r="DK135" s="7"/>
      <c r="DL135" s="7"/>
      <c r="DM135" s="7"/>
      <c r="DN135" s="7"/>
      <c r="DO135" s="7"/>
      <c r="DP135" s="7"/>
      <c r="DQ135" s="7"/>
      <c r="DR135" s="7"/>
      <c r="DS135" s="7"/>
      <c r="DT135" s="7"/>
      <c r="DU135" s="7"/>
      <c r="DV135" s="7"/>
      <c r="DW135" s="7"/>
      <c r="DX135" s="7"/>
      <c r="DY135" s="7"/>
      <c r="DZ135" s="7"/>
      <c r="EA135" s="7"/>
      <c r="EB135" s="7"/>
      <c r="EC135" s="7"/>
      <c r="ED135" s="7"/>
      <c r="EE135" s="7"/>
      <c r="EF135" s="7"/>
      <c r="EG135" s="7"/>
      <c r="EH135" s="7"/>
      <c r="EI135" s="7"/>
      <c r="EJ135" s="7"/>
      <c r="EK135" s="7"/>
      <c r="EL135" s="7"/>
      <c r="EM135" s="7"/>
      <c r="EN135" s="7"/>
      <c r="EO135" s="7"/>
      <c r="EP135" s="7"/>
      <c r="EQ135" s="7"/>
      <c r="ER135" s="7"/>
      <c r="ES135" s="7"/>
      <c r="ET135" s="7"/>
      <c r="EU135" s="7"/>
      <c r="EV135" s="7"/>
      <c r="EW135" s="7"/>
      <c r="EX135" s="7"/>
      <c r="EY135" s="7"/>
      <c r="EZ135" s="7"/>
      <c r="FA135" s="7"/>
      <c r="FB135" s="7"/>
      <c r="FC135" s="7"/>
      <c r="FD135" s="7"/>
      <c r="FE135" s="7"/>
      <c r="FF135" s="7"/>
      <c r="FG135" s="7"/>
      <c r="FH135" s="7"/>
      <c r="FI135" s="7"/>
      <c r="FJ135" s="7"/>
      <c r="FK135" s="7"/>
      <c r="FL135" s="7"/>
      <c r="FM135" s="7"/>
      <c r="FN135" s="7"/>
      <c r="FO135" s="7"/>
      <c r="FP135" s="7"/>
      <c r="FQ135" s="7"/>
      <c r="FR135" s="7"/>
      <c r="FS135" s="7"/>
      <c r="FT135" s="7"/>
      <c r="FU135" s="7"/>
      <c r="FV135" s="7"/>
      <c r="FW135" s="7"/>
      <c r="FX135" s="7"/>
      <c r="FY135" s="7"/>
      <c r="FZ135" s="7"/>
      <c r="GA135" s="7"/>
      <c r="GB135" s="7"/>
      <c r="GC135" s="7"/>
      <c r="GD135" s="7"/>
      <c r="GE135" s="7"/>
      <c r="GF135" s="7"/>
      <c r="GG135" s="7"/>
      <c r="GH135" s="7"/>
      <c r="GI135" s="7"/>
      <c r="GJ135" s="7"/>
      <c r="GK135" s="7"/>
      <c r="GL135" s="7"/>
      <c r="GM135" s="7"/>
      <c r="GN135" s="7"/>
      <c r="GO135" s="7"/>
      <c r="GP135" s="7"/>
      <c r="GQ135" s="7"/>
      <c r="GR135" s="7"/>
      <c r="GS135" s="7"/>
      <c r="GT135" s="7"/>
      <c r="GU135" s="7"/>
      <c r="GV135" s="7"/>
      <c r="GW135" s="7"/>
      <c r="GX135" s="7"/>
      <c r="GY135" s="7"/>
      <c r="GZ135" s="7"/>
      <c r="HA135" s="7"/>
      <c r="HB135" s="7"/>
      <c r="HC135" s="7"/>
      <c r="HD135" s="7"/>
      <c r="HE135" s="7"/>
      <c r="HF135" s="7"/>
      <c r="HG135" s="7"/>
      <c r="HH135" s="7"/>
      <c r="HI135" s="7"/>
      <c r="HJ135" s="7"/>
      <c r="HK135" s="7"/>
      <c r="HL135" s="7"/>
      <c r="HM135" s="7"/>
      <c r="HN135" s="7"/>
      <c r="HO135" s="7"/>
      <c r="HP135" s="7"/>
      <c r="HQ135" s="7"/>
      <c r="HR135" s="7"/>
      <c r="HS135" s="7"/>
      <c r="HT135" s="7"/>
      <c r="HU135" s="7"/>
      <c r="HV135" s="7"/>
      <c r="HW135" s="7"/>
      <c r="HX135" s="7"/>
      <c r="HY135" s="7"/>
      <c r="HZ135" s="7"/>
      <c r="IA135" s="7"/>
      <c r="IB135" s="7"/>
      <c r="IC135" s="7"/>
      <c r="ID135" s="7"/>
      <c r="IE135" s="7"/>
      <c r="IF135" s="7"/>
      <c r="IG135" s="7"/>
      <c r="IH135" s="7"/>
      <c r="II135" s="7"/>
      <c r="IJ135" s="7"/>
      <c r="IK135" s="7"/>
      <c r="IL135" s="7"/>
      <c r="IM135" s="7"/>
      <c r="IN135" s="7"/>
      <c r="IO135" s="7"/>
    </row>
    <row r="136" spans="1:249" s="6" customFormat="1" x14ac:dyDescent="0.2">
      <c r="A136" s="28"/>
      <c r="B136" s="35"/>
      <c r="C136" s="5"/>
      <c r="E136" s="8"/>
      <c r="F136" s="9"/>
      <c r="G136" s="103"/>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c r="DC136" s="7"/>
      <c r="DD136" s="7"/>
      <c r="DE136" s="7"/>
      <c r="DF136" s="7"/>
      <c r="DG136" s="7"/>
      <c r="DH136" s="7"/>
      <c r="DI136" s="7"/>
      <c r="DJ136" s="7"/>
      <c r="DK136" s="7"/>
      <c r="DL136" s="7"/>
      <c r="DM136" s="7"/>
      <c r="DN136" s="7"/>
      <c r="DO136" s="7"/>
      <c r="DP136" s="7"/>
      <c r="DQ136" s="7"/>
      <c r="DR136" s="7"/>
      <c r="DS136" s="7"/>
      <c r="DT136" s="7"/>
      <c r="DU136" s="7"/>
      <c r="DV136" s="7"/>
      <c r="DW136" s="7"/>
      <c r="DX136" s="7"/>
      <c r="DY136" s="7"/>
      <c r="DZ136" s="7"/>
      <c r="EA136" s="7"/>
      <c r="EB136" s="7"/>
      <c r="EC136" s="7"/>
      <c r="ED136" s="7"/>
      <c r="EE136" s="7"/>
      <c r="EF136" s="7"/>
      <c r="EG136" s="7"/>
      <c r="EH136" s="7"/>
      <c r="EI136" s="7"/>
      <c r="EJ136" s="7"/>
      <c r="EK136" s="7"/>
      <c r="EL136" s="7"/>
      <c r="EM136" s="7"/>
      <c r="EN136" s="7"/>
      <c r="EO136" s="7"/>
      <c r="EP136" s="7"/>
      <c r="EQ136" s="7"/>
      <c r="ER136" s="7"/>
      <c r="ES136" s="7"/>
      <c r="ET136" s="7"/>
      <c r="EU136" s="7"/>
      <c r="EV136" s="7"/>
      <c r="EW136" s="7"/>
      <c r="EX136" s="7"/>
      <c r="EY136" s="7"/>
      <c r="EZ136" s="7"/>
      <c r="FA136" s="7"/>
      <c r="FB136" s="7"/>
      <c r="FC136" s="7"/>
      <c r="FD136" s="7"/>
      <c r="FE136" s="7"/>
      <c r="FF136" s="7"/>
      <c r="FG136" s="7"/>
      <c r="FH136" s="7"/>
      <c r="FI136" s="7"/>
      <c r="FJ136" s="7"/>
      <c r="FK136" s="7"/>
      <c r="FL136" s="7"/>
      <c r="FM136" s="7"/>
      <c r="FN136" s="7"/>
      <c r="FO136" s="7"/>
      <c r="FP136" s="7"/>
      <c r="FQ136" s="7"/>
      <c r="FR136" s="7"/>
      <c r="FS136" s="7"/>
      <c r="FT136" s="7"/>
      <c r="FU136" s="7"/>
      <c r="FV136" s="7"/>
      <c r="FW136" s="7"/>
      <c r="FX136" s="7"/>
      <c r="FY136" s="7"/>
      <c r="FZ136" s="7"/>
      <c r="GA136" s="7"/>
      <c r="GB136" s="7"/>
      <c r="GC136" s="7"/>
      <c r="GD136" s="7"/>
      <c r="GE136" s="7"/>
      <c r="GF136" s="7"/>
      <c r="GG136" s="7"/>
      <c r="GH136" s="7"/>
      <c r="GI136" s="7"/>
      <c r="GJ136" s="7"/>
      <c r="GK136" s="7"/>
      <c r="GL136" s="7"/>
      <c r="GM136" s="7"/>
      <c r="GN136" s="7"/>
      <c r="GO136" s="7"/>
      <c r="GP136" s="7"/>
      <c r="GQ136" s="7"/>
      <c r="GR136" s="7"/>
      <c r="GS136" s="7"/>
      <c r="GT136" s="7"/>
      <c r="GU136" s="7"/>
      <c r="GV136" s="7"/>
      <c r="GW136" s="7"/>
      <c r="GX136" s="7"/>
      <c r="GY136" s="7"/>
      <c r="GZ136" s="7"/>
      <c r="HA136" s="7"/>
      <c r="HB136" s="7"/>
      <c r="HC136" s="7"/>
      <c r="HD136" s="7"/>
      <c r="HE136" s="7"/>
      <c r="HF136" s="7"/>
      <c r="HG136" s="7"/>
      <c r="HH136" s="7"/>
      <c r="HI136" s="7"/>
      <c r="HJ136" s="7"/>
      <c r="HK136" s="7"/>
      <c r="HL136" s="7"/>
      <c r="HM136" s="7"/>
      <c r="HN136" s="7"/>
      <c r="HO136" s="7"/>
      <c r="HP136" s="7"/>
      <c r="HQ136" s="7"/>
      <c r="HR136" s="7"/>
      <c r="HS136" s="7"/>
      <c r="HT136" s="7"/>
      <c r="HU136" s="7"/>
      <c r="HV136" s="7"/>
      <c r="HW136" s="7"/>
      <c r="HX136" s="7"/>
      <c r="HY136" s="7"/>
      <c r="HZ136" s="7"/>
      <c r="IA136" s="7"/>
      <c r="IB136" s="7"/>
      <c r="IC136" s="7"/>
      <c r="ID136" s="7"/>
      <c r="IE136" s="7"/>
      <c r="IF136" s="7"/>
      <c r="IG136" s="7"/>
      <c r="IH136" s="7"/>
      <c r="II136" s="7"/>
      <c r="IJ136" s="7"/>
      <c r="IK136" s="7"/>
      <c r="IL136" s="7"/>
      <c r="IM136" s="7"/>
      <c r="IN136" s="7"/>
      <c r="IO136" s="7"/>
    </row>
    <row r="137" spans="1:249" s="6" customFormat="1" x14ac:dyDescent="0.2">
      <c r="A137" s="28"/>
      <c r="B137" s="35"/>
      <c r="C137" s="5"/>
      <c r="E137" s="8"/>
      <c r="F137" s="9"/>
      <c r="G137" s="103"/>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c r="DT137" s="7"/>
      <c r="DU137" s="7"/>
      <c r="DV137" s="7"/>
      <c r="DW137" s="7"/>
      <c r="DX137" s="7"/>
      <c r="DY137" s="7"/>
      <c r="DZ137" s="7"/>
      <c r="EA137" s="7"/>
      <c r="EB137" s="7"/>
      <c r="EC137" s="7"/>
      <c r="ED137" s="7"/>
      <c r="EE137" s="7"/>
      <c r="EF137" s="7"/>
      <c r="EG137" s="7"/>
      <c r="EH137" s="7"/>
      <c r="EI137" s="7"/>
      <c r="EJ137" s="7"/>
      <c r="EK137" s="7"/>
      <c r="EL137" s="7"/>
      <c r="EM137" s="7"/>
      <c r="EN137" s="7"/>
      <c r="EO137" s="7"/>
      <c r="EP137" s="7"/>
      <c r="EQ137" s="7"/>
      <c r="ER137" s="7"/>
      <c r="ES137" s="7"/>
      <c r="ET137" s="7"/>
      <c r="EU137" s="7"/>
      <c r="EV137" s="7"/>
      <c r="EW137" s="7"/>
      <c r="EX137" s="7"/>
      <c r="EY137" s="7"/>
      <c r="EZ137" s="7"/>
      <c r="FA137" s="7"/>
      <c r="FB137" s="7"/>
      <c r="FC137" s="7"/>
      <c r="FD137" s="7"/>
      <c r="FE137" s="7"/>
      <c r="FF137" s="7"/>
      <c r="FG137" s="7"/>
      <c r="FH137" s="7"/>
      <c r="FI137" s="7"/>
      <c r="FJ137" s="7"/>
      <c r="FK137" s="7"/>
      <c r="FL137" s="7"/>
      <c r="FM137" s="7"/>
      <c r="FN137" s="7"/>
      <c r="FO137" s="7"/>
      <c r="FP137" s="7"/>
      <c r="FQ137" s="7"/>
      <c r="FR137" s="7"/>
      <c r="FS137" s="7"/>
      <c r="FT137" s="7"/>
      <c r="FU137" s="7"/>
      <c r="FV137" s="7"/>
      <c r="FW137" s="7"/>
      <c r="FX137" s="7"/>
      <c r="FY137" s="7"/>
      <c r="FZ137" s="7"/>
      <c r="GA137" s="7"/>
      <c r="GB137" s="7"/>
      <c r="GC137" s="7"/>
      <c r="GD137" s="7"/>
      <c r="GE137" s="7"/>
      <c r="GF137" s="7"/>
      <c r="GG137" s="7"/>
      <c r="GH137" s="7"/>
      <c r="GI137" s="7"/>
      <c r="GJ137" s="7"/>
      <c r="GK137" s="7"/>
      <c r="GL137" s="7"/>
      <c r="GM137" s="7"/>
      <c r="GN137" s="7"/>
      <c r="GO137" s="7"/>
      <c r="GP137" s="7"/>
      <c r="GQ137" s="7"/>
      <c r="GR137" s="7"/>
      <c r="GS137" s="7"/>
      <c r="GT137" s="7"/>
      <c r="GU137" s="7"/>
      <c r="GV137" s="7"/>
      <c r="GW137" s="7"/>
      <c r="GX137" s="7"/>
      <c r="GY137" s="7"/>
      <c r="GZ137" s="7"/>
      <c r="HA137" s="7"/>
      <c r="HB137" s="7"/>
      <c r="HC137" s="7"/>
      <c r="HD137" s="7"/>
      <c r="HE137" s="7"/>
      <c r="HF137" s="7"/>
      <c r="HG137" s="7"/>
      <c r="HH137" s="7"/>
      <c r="HI137" s="7"/>
      <c r="HJ137" s="7"/>
      <c r="HK137" s="7"/>
      <c r="HL137" s="7"/>
      <c r="HM137" s="7"/>
      <c r="HN137" s="7"/>
      <c r="HO137" s="7"/>
      <c r="HP137" s="7"/>
      <c r="HQ137" s="7"/>
      <c r="HR137" s="7"/>
      <c r="HS137" s="7"/>
      <c r="HT137" s="7"/>
      <c r="HU137" s="7"/>
      <c r="HV137" s="7"/>
      <c r="HW137" s="7"/>
      <c r="HX137" s="7"/>
      <c r="HY137" s="7"/>
      <c r="HZ137" s="7"/>
      <c r="IA137" s="7"/>
      <c r="IB137" s="7"/>
      <c r="IC137" s="7"/>
      <c r="ID137" s="7"/>
      <c r="IE137" s="7"/>
      <c r="IF137" s="7"/>
      <c r="IG137" s="7"/>
      <c r="IH137" s="7"/>
      <c r="II137" s="7"/>
      <c r="IJ137" s="7"/>
      <c r="IK137" s="7"/>
      <c r="IL137" s="7"/>
      <c r="IM137" s="7"/>
      <c r="IN137" s="7"/>
      <c r="IO137" s="7"/>
    </row>
    <row r="138" spans="1:249" s="6" customFormat="1" x14ac:dyDescent="0.2">
      <c r="A138" s="28"/>
      <c r="B138" s="35"/>
      <c r="C138" s="5"/>
      <c r="E138" s="8"/>
      <c r="F138" s="9"/>
      <c r="G138" s="103"/>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c r="DU138" s="7"/>
      <c r="DV138" s="7"/>
      <c r="DW138" s="7"/>
      <c r="DX138" s="7"/>
      <c r="DY138" s="7"/>
      <c r="DZ138" s="7"/>
      <c r="EA138" s="7"/>
      <c r="EB138" s="7"/>
      <c r="EC138" s="7"/>
      <c r="ED138" s="7"/>
      <c r="EE138" s="7"/>
      <c r="EF138" s="7"/>
      <c r="EG138" s="7"/>
      <c r="EH138" s="7"/>
      <c r="EI138" s="7"/>
      <c r="EJ138" s="7"/>
      <c r="EK138" s="7"/>
      <c r="EL138" s="7"/>
      <c r="EM138" s="7"/>
      <c r="EN138" s="7"/>
      <c r="EO138" s="7"/>
      <c r="EP138" s="7"/>
      <c r="EQ138" s="7"/>
      <c r="ER138" s="7"/>
      <c r="ES138" s="7"/>
      <c r="ET138" s="7"/>
      <c r="EU138" s="7"/>
      <c r="EV138" s="7"/>
      <c r="EW138" s="7"/>
      <c r="EX138" s="7"/>
      <c r="EY138" s="7"/>
      <c r="EZ138" s="7"/>
      <c r="FA138" s="7"/>
      <c r="FB138" s="7"/>
      <c r="FC138" s="7"/>
      <c r="FD138" s="7"/>
      <c r="FE138" s="7"/>
      <c r="FF138" s="7"/>
      <c r="FG138" s="7"/>
      <c r="FH138" s="7"/>
      <c r="FI138" s="7"/>
      <c r="FJ138" s="7"/>
      <c r="FK138" s="7"/>
      <c r="FL138" s="7"/>
      <c r="FM138" s="7"/>
      <c r="FN138" s="7"/>
      <c r="FO138" s="7"/>
      <c r="FP138" s="7"/>
      <c r="FQ138" s="7"/>
      <c r="FR138" s="7"/>
      <c r="FS138" s="7"/>
      <c r="FT138" s="7"/>
      <c r="FU138" s="7"/>
      <c r="FV138" s="7"/>
      <c r="FW138" s="7"/>
      <c r="FX138" s="7"/>
      <c r="FY138" s="7"/>
      <c r="FZ138" s="7"/>
      <c r="GA138" s="7"/>
      <c r="GB138" s="7"/>
      <c r="GC138" s="7"/>
      <c r="GD138" s="7"/>
      <c r="GE138" s="7"/>
      <c r="GF138" s="7"/>
      <c r="GG138" s="7"/>
      <c r="GH138" s="7"/>
      <c r="GI138" s="7"/>
      <c r="GJ138" s="7"/>
      <c r="GK138" s="7"/>
      <c r="GL138" s="7"/>
      <c r="GM138" s="7"/>
      <c r="GN138" s="7"/>
      <c r="GO138" s="7"/>
      <c r="GP138" s="7"/>
      <c r="GQ138" s="7"/>
      <c r="GR138" s="7"/>
      <c r="GS138" s="7"/>
      <c r="GT138" s="7"/>
      <c r="GU138" s="7"/>
      <c r="GV138" s="7"/>
      <c r="GW138" s="7"/>
      <c r="GX138" s="7"/>
      <c r="GY138" s="7"/>
      <c r="GZ138" s="7"/>
      <c r="HA138" s="7"/>
      <c r="HB138" s="7"/>
      <c r="HC138" s="7"/>
      <c r="HD138" s="7"/>
      <c r="HE138" s="7"/>
      <c r="HF138" s="7"/>
      <c r="HG138" s="7"/>
      <c r="HH138" s="7"/>
      <c r="HI138" s="7"/>
      <c r="HJ138" s="7"/>
      <c r="HK138" s="7"/>
      <c r="HL138" s="7"/>
      <c r="HM138" s="7"/>
      <c r="HN138" s="7"/>
      <c r="HO138" s="7"/>
      <c r="HP138" s="7"/>
      <c r="HQ138" s="7"/>
      <c r="HR138" s="7"/>
      <c r="HS138" s="7"/>
      <c r="HT138" s="7"/>
      <c r="HU138" s="7"/>
      <c r="HV138" s="7"/>
      <c r="HW138" s="7"/>
      <c r="HX138" s="7"/>
      <c r="HY138" s="7"/>
      <c r="HZ138" s="7"/>
      <c r="IA138" s="7"/>
      <c r="IB138" s="7"/>
      <c r="IC138" s="7"/>
      <c r="ID138" s="7"/>
      <c r="IE138" s="7"/>
      <c r="IF138" s="7"/>
      <c r="IG138" s="7"/>
      <c r="IH138" s="7"/>
      <c r="II138" s="7"/>
      <c r="IJ138" s="7"/>
      <c r="IK138" s="7"/>
      <c r="IL138" s="7"/>
      <c r="IM138" s="7"/>
      <c r="IN138" s="7"/>
      <c r="IO138" s="7"/>
    </row>
    <row r="139" spans="1:249" s="6" customFormat="1" x14ac:dyDescent="0.2">
      <c r="A139" s="28"/>
      <c r="B139" s="35"/>
      <c r="C139" s="5"/>
      <c r="E139" s="8"/>
      <c r="F139" s="9"/>
      <c r="G139" s="103"/>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c r="DT139" s="7"/>
      <c r="DU139" s="7"/>
      <c r="DV139" s="7"/>
      <c r="DW139" s="7"/>
      <c r="DX139" s="7"/>
      <c r="DY139" s="7"/>
      <c r="DZ139" s="7"/>
      <c r="EA139" s="7"/>
      <c r="EB139" s="7"/>
      <c r="EC139" s="7"/>
      <c r="ED139" s="7"/>
      <c r="EE139" s="7"/>
      <c r="EF139" s="7"/>
      <c r="EG139" s="7"/>
      <c r="EH139" s="7"/>
      <c r="EI139" s="7"/>
      <c r="EJ139" s="7"/>
      <c r="EK139" s="7"/>
      <c r="EL139" s="7"/>
      <c r="EM139" s="7"/>
      <c r="EN139" s="7"/>
      <c r="EO139" s="7"/>
      <c r="EP139" s="7"/>
      <c r="EQ139" s="7"/>
      <c r="ER139" s="7"/>
      <c r="ES139" s="7"/>
      <c r="ET139" s="7"/>
      <c r="EU139" s="7"/>
      <c r="EV139" s="7"/>
      <c r="EW139" s="7"/>
      <c r="EX139" s="7"/>
      <c r="EY139" s="7"/>
      <c r="EZ139" s="7"/>
      <c r="FA139" s="7"/>
      <c r="FB139" s="7"/>
      <c r="FC139" s="7"/>
      <c r="FD139" s="7"/>
      <c r="FE139" s="7"/>
      <c r="FF139" s="7"/>
      <c r="FG139" s="7"/>
      <c r="FH139" s="7"/>
      <c r="FI139" s="7"/>
      <c r="FJ139" s="7"/>
      <c r="FK139" s="7"/>
      <c r="FL139" s="7"/>
      <c r="FM139" s="7"/>
      <c r="FN139" s="7"/>
      <c r="FO139" s="7"/>
      <c r="FP139" s="7"/>
      <c r="FQ139" s="7"/>
      <c r="FR139" s="7"/>
      <c r="FS139" s="7"/>
      <c r="FT139" s="7"/>
      <c r="FU139" s="7"/>
      <c r="FV139" s="7"/>
      <c r="FW139" s="7"/>
      <c r="FX139" s="7"/>
      <c r="FY139" s="7"/>
      <c r="FZ139" s="7"/>
      <c r="GA139" s="7"/>
      <c r="GB139" s="7"/>
      <c r="GC139" s="7"/>
      <c r="GD139" s="7"/>
      <c r="GE139" s="7"/>
      <c r="GF139" s="7"/>
      <c r="GG139" s="7"/>
      <c r="GH139" s="7"/>
      <c r="GI139" s="7"/>
      <c r="GJ139" s="7"/>
      <c r="GK139" s="7"/>
      <c r="GL139" s="7"/>
      <c r="GM139" s="7"/>
      <c r="GN139" s="7"/>
      <c r="GO139" s="7"/>
      <c r="GP139" s="7"/>
      <c r="GQ139" s="7"/>
      <c r="GR139" s="7"/>
      <c r="GS139" s="7"/>
      <c r="GT139" s="7"/>
      <c r="GU139" s="7"/>
      <c r="GV139" s="7"/>
      <c r="GW139" s="7"/>
      <c r="GX139" s="7"/>
      <c r="GY139" s="7"/>
      <c r="GZ139" s="7"/>
      <c r="HA139" s="7"/>
      <c r="HB139" s="7"/>
      <c r="HC139" s="7"/>
      <c r="HD139" s="7"/>
      <c r="HE139" s="7"/>
      <c r="HF139" s="7"/>
      <c r="HG139" s="7"/>
      <c r="HH139" s="7"/>
      <c r="HI139" s="7"/>
      <c r="HJ139" s="7"/>
      <c r="HK139" s="7"/>
      <c r="HL139" s="7"/>
      <c r="HM139" s="7"/>
      <c r="HN139" s="7"/>
      <c r="HO139" s="7"/>
      <c r="HP139" s="7"/>
      <c r="HQ139" s="7"/>
      <c r="HR139" s="7"/>
      <c r="HS139" s="7"/>
      <c r="HT139" s="7"/>
      <c r="HU139" s="7"/>
      <c r="HV139" s="7"/>
      <c r="HW139" s="7"/>
      <c r="HX139" s="7"/>
      <c r="HY139" s="7"/>
      <c r="HZ139" s="7"/>
      <c r="IA139" s="7"/>
      <c r="IB139" s="7"/>
      <c r="IC139" s="7"/>
      <c r="ID139" s="7"/>
      <c r="IE139" s="7"/>
      <c r="IF139" s="7"/>
      <c r="IG139" s="7"/>
      <c r="IH139" s="7"/>
      <c r="II139" s="7"/>
      <c r="IJ139" s="7"/>
      <c r="IK139" s="7"/>
      <c r="IL139" s="7"/>
      <c r="IM139" s="7"/>
      <c r="IN139" s="7"/>
      <c r="IO139" s="7"/>
    </row>
    <row r="140" spans="1:249" s="6" customFormat="1" x14ac:dyDescent="0.2">
      <c r="A140" s="28"/>
      <c r="B140" s="35"/>
      <c r="C140" s="5"/>
      <c r="E140" s="8"/>
      <c r="F140" s="9"/>
      <c r="G140" s="103"/>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c r="DN140" s="7"/>
      <c r="DO140" s="7"/>
      <c r="DP140" s="7"/>
      <c r="DQ140" s="7"/>
      <c r="DR140" s="7"/>
      <c r="DS140" s="7"/>
      <c r="DT140" s="7"/>
      <c r="DU140" s="7"/>
      <c r="DV140" s="7"/>
      <c r="DW140" s="7"/>
      <c r="DX140" s="7"/>
      <c r="DY140" s="7"/>
      <c r="DZ140" s="7"/>
      <c r="EA140" s="7"/>
      <c r="EB140" s="7"/>
      <c r="EC140" s="7"/>
      <c r="ED140" s="7"/>
      <c r="EE140" s="7"/>
      <c r="EF140" s="7"/>
      <c r="EG140" s="7"/>
      <c r="EH140" s="7"/>
      <c r="EI140" s="7"/>
      <c r="EJ140" s="7"/>
      <c r="EK140" s="7"/>
      <c r="EL140" s="7"/>
      <c r="EM140" s="7"/>
      <c r="EN140" s="7"/>
      <c r="EO140" s="7"/>
      <c r="EP140" s="7"/>
      <c r="EQ140" s="7"/>
      <c r="ER140" s="7"/>
      <c r="ES140" s="7"/>
      <c r="ET140" s="7"/>
      <c r="EU140" s="7"/>
      <c r="EV140" s="7"/>
      <c r="EW140" s="7"/>
      <c r="EX140" s="7"/>
      <c r="EY140" s="7"/>
      <c r="EZ140" s="7"/>
      <c r="FA140" s="7"/>
      <c r="FB140" s="7"/>
      <c r="FC140" s="7"/>
      <c r="FD140" s="7"/>
      <c r="FE140" s="7"/>
      <c r="FF140" s="7"/>
      <c r="FG140" s="7"/>
      <c r="FH140" s="7"/>
      <c r="FI140" s="7"/>
      <c r="FJ140" s="7"/>
      <c r="FK140" s="7"/>
      <c r="FL140" s="7"/>
      <c r="FM140" s="7"/>
      <c r="FN140" s="7"/>
      <c r="FO140" s="7"/>
      <c r="FP140" s="7"/>
      <c r="FQ140" s="7"/>
      <c r="FR140" s="7"/>
      <c r="FS140" s="7"/>
      <c r="FT140" s="7"/>
      <c r="FU140" s="7"/>
      <c r="FV140" s="7"/>
      <c r="FW140" s="7"/>
      <c r="FX140" s="7"/>
      <c r="FY140" s="7"/>
      <c r="FZ140" s="7"/>
      <c r="GA140" s="7"/>
      <c r="GB140" s="7"/>
      <c r="GC140" s="7"/>
      <c r="GD140" s="7"/>
      <c r="GE140" s="7"/>
      <c r="GF140" s="7"/>
      <c r="GG140" s="7"/>
      <c r="GH140" s="7"/>
      <c r="GI140" s="7"/>
      <c r="GJ140" s="7"/>
      <c r="GK140" s="7"/>
      <c r="GL140" s="7"/>
      <c r="GM140" s="7"/>
      <c r="GN140" s="7"/>
      <c r="GO140" s="7"/>
      <c r="GP140" s="7"/>
      <c r="GQ140" s="7"/>
      <c r="GR140" s="7"/>
      <c r="GS140" s="7"/>
      <c r="GT140" s="7"/>
      <c r="GU140" s="7"/>
      <c r="GV140" s="7"/>
      <c r="GW140" s="7"/>
      <c r="GX140" s="7"/>
      <c r="GY140" s="7"/>
      <c r="GZ140" s="7"/>
      <c r="HA140" s="7"/>
      <c r="HB140" s="7"/>
      <c r="HC140" s="7"/>
      <c r="HD140" s="7"/>
      <c r="HE140" s="7"/>
      <c r="HF140" s="7"/>
      <c r="HG140" s="7"/>
      <c r="HH140" s="7"/>
      <c r="HI140" s="7"/>
      <c r="HJ140" s="7"/>
      <c r="HK140" s="7"/>
      <c r="HL140" s="7"/>
      <c r="HM140" s="7"/>
      <c r="HN140" s="7"/>
      <c r="HO140" s="7"/>
      <c r="HP140" s="7"/>
      <c r="HQ140" s="7"/>
      <c r="HR140" s="7"/>
      <c r="HS140" s="7"/>
      <c r="HT140" s="7"/>
      <c r="HU140" s="7"/>
      <c r="HV140" s="7"/>
      <c r="HW140" s="7"/>
      <c r="HX140" s="7"/>
      <c r="HY140" s="7"/>
      <c r="HZ140" s="7"/>
      <c r="IA140" s="7"/>
      <c r="IB140" s="7"/>
      <c r="IC140" s="7"/>
      <c r="ID140" s="7"/>
      <c r="IE140" s="7"/>
      <c r="IF140" s="7"/>
      <c r="IG140" s="7"/>
      <c r="IH140" s="7"/>
      <c r="II140" s="7"/>
      <c r="IJ140" s="7"/>
      <c r="IK140" s="7"/>
      <c r="IL140" s="7"/>
      <c r="IM140" s="7"/>
      <c r="IN140" s="7"/>
      <c r="IO140" s="7"/>
    </row>
    <row r="141" spans="1:249" s="6" customFormat="1" x14ac:dyDescent="0.2">
      <c r="A141" s="28"/>
      <c r="B141" s="35"/>
      <c r="C141" s="5"/>
      <c r="E141" s="8"/>
      <c r="F141" s="9"/>
      <c r="G141" s="103"/>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c r="DU141" s="7"/>
      <c r="DV141" s="7"/>
      <c r="DW141" s="7"/>
      <c r="DX141" s="7"/>
      <c r="DY141" s="7"/>
      <c r="DZ141" s="7"/>
      <c r="EA141" s="7"/>
      <c r="EB141" s="7"/>
      <c r="EC141" s="7"/>
      <c r="ED141" s="7"/>
      <c r="EE141" s="7"/>
      <c r="EF141" s="7"/>
      <c r="EG141" s="7"/>
      <c r="EH141" s="7"/>
      <c r="EI141" s="7"/>
      <c r="EJ141" s="7"/>
      <c r="EK141" s="7"/>
      <c r="EL141" s="7"/>
      <c r="EM141" s="7"/>
      <c r="EN141" s="7"/>
      <c r="EO141" s="7"/>
      <c r="EP141" s="7"/>
      <c r="EQ141" s="7"/>
      <c r="ER141" s="7"/>
      <c r="ES141" s="7"/>
      <c r="ET141" s="7"/>
      <c r="EU141" s="7"/>
      <c r="EV141" s="7"/>
      <c r="EW141" s="7"/>
      <c r="EX141" s="7"/>
      <c r="EY141" s="7"/>
      <c r="EZ141" s="7"/>
      <c r="FA141" s="7"/>
      <c r="FB141" s="7"/>
      <c r="FC141" s="7"/>
      <c r="FD141" s="7"/>
      <c r="FE141" s="7"/>
      <c r="FF141" s="7"/>
      <c r="FG141" s="7"/>
      <c r="FH141" s="7"/>
      <c r="FI141" s="7"/>
      <c r="FJ141" s="7"/>
      <c r="FK141" s="7"/>
      <c r="FL141" s="7"/>
      <c r="FM141" s="7"/>
      <c r="FN141" s="7"/>
      <c r="FO141" s="7"/>
      <c r="FP141" s="7"/>
      <c r="FQ141" s="7"/>
      <c r="FR141" s="7"/>
      <c r="FS141" s="7"/>
      <c r="FT141" s="7"/>
      <c r="FU141" s="7"/>
      <c r="FV141" s="7"/>
      <c r="FW141" s="7"/>
      <c r="FX141" s="7"/>
      <c r="FY141" s="7"/>
      <c r="FZ141" s="7"/>
      <c r="GA141" s="7"/>
      <c r="GB141" s="7"/>
      <c r="GC141" s="7"/>
      <c r="GD141" s="7"/>
      <c r="GE141" s="7"/>
      <c r="GF141" s="7"/>
      <c r="GG141" s="7"/>
      <c r="GH141" s="7"/>
      <c r="GI141" s="7"/>
      <c r="GJ141" s="7"/>
      <c r="GK141" s="7"/>
      <c r="GL141" s="7"/>
      <c r="GM141" s="7"/>
      <c r="GN141" s="7"/>
      <c r="GO141" s="7"/>
      <c r="GP141" s="7"/>
      <c r="GQ141" s="7"/>
      <c r="GR141" s="7"/>
      <c r="GS141" s="7"/>
      <c r="GT141" s="7"/>
      <c r="GU141" s="7"/>
      <c r="GV141" s="7"/>
      <c r="GW141" s="7"/>
      <c r="GX141" s="7"/>
      <c r="GY141" s="7"/>
      <c r="GZ141" s="7"/>
      <c r="HA141" s="7"/>
      <c r="HB141" s="7"/>
      <c r="HC141" s="7"/>
      <c r="HD141" s="7"/>
      <c r="HE141" s="7"/>
      <c r="HF141" s="7"/>
      <c r="HG141" s="7"/>
      <c r="HH141" s="7"/>
      <c r="HI141" s="7"/>
      <c r="HJ141" s="7"/>
      <c r="HK141" s="7"/>
      <c r="HL141" s="7"/>
      <c r="HM141" s="7"/>
      <c r="HN141" s="7"/>
      <c r="HO141" s="7"/>
      <c r="HP141" s="7"/>
      <c r="HQ141" s="7"/>
      <c r="HR141" s="7"/>
      <c r="HS141" s="7"/>
      <c r="HT141" s="7"/>
      <c r="HU141" s="7"/>
      <c r="HV141" s="7"/>
      <c r="HW141" s="7"/>
      <c r="HX141" s="7"/>
      <c r="HY141" s="7"/>
      <c r="HZ141" s="7"/>
      <c r="IA141" s="7"/>
      <c r="IB141" s="7"/>
      <c r="IC141" s="7"/>
      <c r="ID141" s="7"/>
      <c r="IE141" s="7"/>
      <c r="IF141" s="7"/>
      <c r="IG141" s="7"/>
      <c r="IH141" s="7"/>
      <c r="II141" s="7"/>
      <c r="IJ141" s="7"/>
      <c r="IK141" s="7"/>
      <c r="IL141" s="7"/>
      <c r="IM141" s="7"/>
      <c r="IN141" s="7"/>
      <c r="IO141" s="7"/>
    </row>
    <row r="142" spans="1:249" s="6" customFormat="1" x14ac:dyDescent="0.2">
      <c r="A142" s="28"/>
      <c r="B142" s="35"/>
      <c r="C142" s="5"/>
      <c r="E142" s="8"/>
      <c r="F142" s="9"/>
      <c r="G142" s="103"/>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7"/>
      <c r="DQ142" s="7"/>
      <c r="DR142" s="7"/>
      <c r="DS142" s="7"/>
      <c r="DT142" s="7"/>
      <c r="DU142" s="7"/>
      <c r="DV142" s="7"/>
      <c r="DW142" s="7"/>
      <c r="DX142" s="7"/>
      <c r="DY142" s="7"/>
      <c r="DZ142" s="7"/>
      <c r="EA142" s="7"/>
      <c r="EB142" s="7"/>
      <c r="EC142" s="7"/>
      <c r="ED142" s="7"/>
      <c r="EE142" s="7"/>
      <c r="EF142" s="7"/>
      <c r="EG142" s="7"/>
      <c r="EH142" s="7"/>
      <c r="EI142" s="7"/>
      <c r="EJ142" s="7"/>
      <c r="EK142" s="7"/>
      <c r="EL142" s="7"/>
      <c r="EM142" s="7"/>
      <c r="EN142" s="7"/>
      <c r="EO142" s="7"/>
      <c r="EP142" s="7"/>
      <c r="EQ142" s="7"/>
      <c r="ER142" s="7"/>
      <c r="ES142" s="7"/>
      <c r="ET142" s="7"/>
      <c r="EU142" s="7"/>
      <c r="EV142" s="7"/>
      <c r="EW142" s="7"/>
      <c r="EX142" s="7"/>
      <c r="EY142" s="7"/>
      <c r="EZ142" s="7"/>
      <c r="FA142" s="7"/>
      <c r="FB142" s="7"/>
      <c r="FC142" s="7"/>
      <c r="FD142" s="7"/>
      <c r="FE142" s="7"/>
      <c r="FF142" s="7"/>
      <c r="FG142" s="7"/>
      <c r="FH142" s="7"/>
      <c r="FI142" s="7"/>
      <c r="FJ142" s="7"/>
      <c r="FK142" s="7"/>
      <c r="FL142" s="7"/>
      <c r="FM142" s="7"/>
      <c r="FN142" s="7"/>
      <c r="FO142" s="7"/>
      <c r="FP142" s="7"/>
      <c r="FQ142" s="7"/>
      <c r="FR142" s="7"/>
      <c r="FS142" s="7"/>
      <c r="FT142" s="7"/>
      <c r="FU142" s="7"/>
      <c r="FV142" s="7"/>
      <c r="FW142" s="7"/>
      <c r="FX142" s="7"/>
      <c r="FY142" s="7"/>
      <c r="FZ142" s="7"/>
      <c r="GA142" s="7"/>
      <c r="GB142" s="7"/>
      <c r="GC142" s="7"/>
      <c r="GD142" s="7"/>
      <c r="GE142" s="7"/>
      <c r="GF142" s="7"/>
      <c r="GG142" s="7"/>
      <c r="GH142" s="7"/>
      <c r="GI142" s="7"/>
      <c r="GJ142" s="7"/>
      <c r="GK142" s="7"/>
      <c r="GL142" s="7"/>
      <c r="GM142" s="7"/>
      <c r="GN142" s="7"/>
      <c r="GO142" s="7"/>
      <c r="GP142" s="7"/>
      <c r="GQ142" s="7"/>
      <c r="GR142" s="7"/>
      <c r="GS142" s="7"/>
      <c r="GT142" s="7"/>
      <c r="GU142" s="7"/>
      <c r="GV142" s="7"/>
      <c r="GW142" s="7"/>
      <c r="GX142" s="7"/>
      <c r="GY142" s="7"/>
      <c r="GZ142" s="7"/>
      <c r="HA142" s="7"/>
      <c r="HB142" s="7"/>
      <c r="HC142" s="7"/>
      <c r="HD142" s="7"/>
      <c r="HE142" s="7"/>
      <c r="HF142" s="7"/>
      <c r="HG142" s="7"/>
      <c r="HH142" s="7"/>
      <c r="HI142" s="7"/>
      <c r="HJ142" s="7"/>
      <c r="HK142" s="7"/>
      <c r="HL142" s="7"/>
      <c r="HM142" s="7"/>
      <c r="HN142" s="7"/>
      <c r="HO142" s="7"/>
      <c r="HP142" s="7"/>
      <c r="HQ142" s="7"/>
      <c r="HR142" s="7"/>
      <c r="HS142" s="7"/>
      <c r="HT142" s="7"/>
      <c r="HU142" s="7"/>
      <c r="HV142" s="7"/>
      <c r="HW142" s="7"/>
      <c r="HX142" s="7"/>
      <c r="HY142" s="7"/>
      <c r="HZ142" s="7"/>
      <c r="IA142" s="7"/>
      <c r="IB142" s="7"/>
      <c r="IC142" s="7"/>
      <c r="ID142" s="7"/>
      <c r="IE142" s="7"/>
      <c r="IF142" s="7"/>
      <c r="IG142" s="7"/>
      <c r="IH142" s="7"/>
      <c r="II142" s="7"/>
      <c r="IJ142" s="7"/>
      <c r="IK142" s="7"/>
      <c r="IL142" s="7"/>
      <c r="IM142" s="7"/>
      <c r="IN142" s="7"/>
      <c r="IO142" s="7"/>
    </row>
  </sheetData>
  <mergeCells count="2">
    <mergeCell ref="A2:F3"/>
    <mergeCell ref="A90:F90"/>
  </mergeCells>
  <pageMargins left="0.70866141732283472" right="0.70866141732283472" top="0.74803149606299213" bottom="0.74803149606299213" header="0.31496062992125984" footer="0.31496062992125984"/>
  <pageSetup paperSize="9" scale="90" orientation="portrait" useFirstPageNumber="1" r:id="rId1"/>
  <headerFooter>
    <oddHeader>&amp;LFLUM-ING d.o.o. Rijeka&amp;RFL 190023/GP+IZVP</oddHeader>
    <oddFooter xml:space="preserve">&amp;L&amp;"Arial,Bold"&amp;9SANACIJA OBALNIH ŠETNICA VAZMORAC LOPAR - 2.DIO&amp;"Arial,Regular"
Rijeka, veljača 2023.&amp;R&amp;9&amp;P         </oddFooter>
  </headerFooter>
  <rowBreaks count="3" manualBreakCount="3">
    <brk id="17" max="6" man="1"/>
    <brk id="57" max="6" man="1"/>
    <brk id="8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Pješačka staza Lopar</vt:lpstr>
      <vt:lpstr>Sheet1</vt:lpstr>
      <vt:lpstr>'Pješačka staza Lopar'!Ispis_naslova</vt:lpstr>
      <vt:lpstr>'Pješačka staza Lopar'!Podrucje_ispisa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dc:creator>
  <cp:lastModifiedBy>Marijana</cp:lastModifiedBy>
  <cp:lastPrinted>2023-03-23T07:10:48Z</cp:lastPrinted>
  <dcterms:created xsi:type="dcterms:W3CDTF">1999-03-16T21:12:22Z</dcterms:created>
  <dcterms:modified xsi:type="dcterms:W3CDTF">2023-04-06T11:37:41Z</dcterms:modified>
</cp:coreProperties>
</file>