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2" activeTab="0"/>
  </bookViews>
  <sheets>
    <sheet name="troškovnik " sheetId="1" r:id="rId1"/>
  </sheets>
  <externalReferences>
    <externalReference r:id="rId4"/>
    <externalReference r:id="rId5"/>
    <externalReference r:id="rId6"/>
  </externalReferences>
  <definedNames>
    <definedName name="ENERGIJA">'[1]TABLICA stvarnih količina-LED'!$R$4</definedName>
    <definedName name="gggg">#REF!</definedName>
    <definedName name="HIDRA">'[2]FAKTORI'!$B$4</definedName>
    <definedName name="led">#REF!</definedName>
    <definedName name="LEDO">#REF!</definedName>
    <definedName name="Natrij">#REF!</definedName>
    <definedName name="_xlnm.Print_Area" localSheetId="0">'troškovnik '!$A$1:$G$26</definedName>
    <definedName name="POPUST">#REF!</definedName>
    <definedName name="POPUST_2">'[3]FAKTORI'!$B$3</definedName>
    <definedName name="temp">#REF!</definedName>
  </definedNames>
  <calcPr fullCalcOnLoad="1"/>
</workbook>
</file>

<file path=xl/sharedStrings.xml><?xml version="1.0" encoding="utf-8"?>
<sst xmlns="http://schemas.openxmlformats.org/spreadsheetml/2006/main" count="33" uniqueCount="31">
  <si>
    <t>Količina</t>
  </si>
  <si>
    <t>kom</t>
  </si>
  <si>
    <t>2.</t>
  </si>
  <si>
    <t>3.</t>
  </si>
  <si>
    <t>Redni
broj</t>
  </si>
  <si>
    <t>O p i s   r a d o v a</t>
  </si>
  <si>
    <t>Jed.
mjere</t>
  </si>
  <si>
    <t>I Z N O S</t>
  </si>
  <si>
    <t>m'</t>
  </si>
  <si>
    <r>
      <t>m</t>
    </r>
    <r>
      <rPr>
        <vertAlign val="superscript"/>
        <sz val="12"/>
        <rFont val="Arial"/>
        <family val="2"/>
      </rPr>
      <t>2</t>
    </r>
  </si>
  <si>
    <r>
      <t>Obračun po 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ugrađenog materijala u zbijenom stanju.</t>
    </r>
  </si>
  <si>
    <r>
      <t>Obračun po m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izvedenog asfaltnog sloja.</t>
    </r>
  </si>
  <si>
    <t>Obračun po m' postavljenog rubnjaka.</t>
  </si>
  <si>
    <r>
      <rPr>
        <b/>
        <sz val="12"/>
        <rFont val="Arial"/>
        <family val="2"/>
      </rPr>
      <t xml:space="preserve">Parkovni rubnjaci </t>
    </r>
    <r>
      <rPr>
        <sz val="12"/>
        <rFont val="Arial"/>
        <family val="2"/>
      </rPr>
      <t xml:space="preserve">
Dobava, doprema i ugradnja parkovnih  rubnjaka presjeka 8/25 cm izrađenih sa betonom razreda čvrstoće C 40/45. Betonski rubnjak ugrađuje na betonski temelj izveden od betona razreda čvrstoće C 12/25. Nakon montaže rubnjaka isti treba založiti betonom prema pravilima struke, a sljubnice fugirati cementnim malterom. </t>
    </r>
  </si>
  <si>
    <t>m</t>
  </si>
  <si>
    <t>Jed.
cijena</t>
  </si>
  <si>
    <t>Obračun po m uklonjenog asfalta sa svim opisnim radom.</t>
  </si>
  <si>
    <t>1</t>
  </si>
  <si>
    <r>
      <rPr>
        <b/>
        <sz val="12"/>
        <rFont val="Arial"/>
        <family val="2"/>
      </rPr>
      <t xml:space="preserve">Zarezivanje i izrada uklopa </t>
    </r>
    <r>
      <rPr>
        <sz val="12"/>
        <rFont val="Arial"/>
        <family val="2"/>
      </rPr>
      <t xml:space="preserve">
Rad obuhvaća sva zarezivanja, strojno i ručno razbijanje, te utovar razbijenog betona i asfalta u kamion. Također stavka sadrži i odvoz asfalta na trajnu deponiju koju mora osigurati investitor radova. Predvidjeti uklop širine 1m.
Predviđena debljina betona i asfalta je 5 cm.</t>
    </r>
  </si>
  <si>
    <t>Obračun po komadu (cijela l inijska rešetka cca. 4 m)</t>
  </si>
  <si>
    <r>
      <rPr>
        <b/>
        <sz val="12"/>
        <rFont val="Arial"/>
        <family val="2"/>
      </rPr>
      <t xml:space="preserve">Izrada habajućeg sloja kolničke konstrukcije od tip asfalta AC 11 surf 50/70 AG4 M3 u debljini od d=4 cm </t>
    </r>
    <r>
      <rPr>
        <sz val="12"/>
        <rFont val="Arial"/>
        <family val="2"/>
      </rPr>
      <t xml:space="preserve">
Rad se sastoji od dobave, dopreme,  strojnog razastiranja i zbijanja asfalta u sloju debljine 4 cm. Dokaz kvalitete ugrađenog asfalta treba izvršiti ispitivanjem fizičko mehaničkih svojstava u svemu prema TU-a od strane akreditirane ustanove. Stavka uključuje i izrada bitumenskog međusloja za sljepljivanje asfaltnih slojeva s bitumenskom emulzijom u količini od 0,35 kg/m2.</t>
    </r>
  </si>
  <si>
    <r>
      <rPr>
        <b/>
        <sz val="12"/>
        <rFont val="Arial"/>
        <family val="2"/>
      </rPr>
      <t xml:space="preserve">Izrada habajućeg sloja nogostupa od tip asfalta AC 11 surf 50/70 AG4 M3 u debljini od d=4 cm </t>
    </r>
    <r>
      <rPr>
        <sz val="12"/>
        <rFont val="Arial"/>
        <family val="2"/>
      </rPr>
      <t xml:space="preserve">
Rad se sastoji od dobave, dopreme,  strojnog razastiranja i zbijanja asfalta u sloju debljine 4 cm. Dokaz kvalitete ugrađenog asfalta treba izvršiti ispitivanjem fizičko mehaničkih svojstava u svemu prema TU-a od strane akreditirane ustanove.</t>
    </r>
  </si>
  <si>
    <t xml:space="preserve"> RADOVI UKUPNO:</t>
  </si>
  <si>
    <t>4.</t>
  </si>
  <si>
    <t>5.</t>
  </si>
  <si>
    <t>6.</t>
  </si>
  <si>
    <t>PDV:</t>
  </si>
  <si>
    <t>RADOVI SVEUKUPNO:</t>
  </si>
  <si>
    <r>
      <rPr>
        <b/>
        <sz val="12"/>
        <rFont val="Arial"/>
        <family val="2"/>
      </rPr>
      <t>Ugradnja linijske rešetke 4m</t>
    </r>
    <r>
      <rPr>
        <sz val="12"/>
        <rFont val="Arial"/>
        <family val="2"/>
      </rPr>
      <t xml:space="preserve">
Rad obuhvaća sva šalovanja i betoniranja, strojno i ručno razbijanje, te utovar razbijenog betona i asfalta u kamion. Također stavka sadrži i odvoz asfalta na trajnu deponiju koju mora osigurati investitor radova. Predvidjeti uklopširine 1m.
Dobavu linijske rešetke osigurava investitor.</t>
    </r>
  </si>
  <si>
    <r>
      <t>m</t>
    </r>
    <r>
      <rPr>
        <vertAlign val="superscript"/>
        <sz val="12"/>
        <rFont val="Arial"/>
        <family val="2"/>
      </rPr>
      <t>2</t>
    </r>
  </si>
  <si>
    <r>
      <rPr>
        <b/>
        <sz val="12"/>
        <rFont val="Arial"/>
        <family val="2"/>
      </rPr>
      <t>Izrada nosivog sloja nogostupa od mehanički stabiliziranog zrnatog kamenog materijala u debljini od d=15 cm.</t>
    </r>
    <r>
      <rPr>
        <sz val="12"/>
        <rFont val="Arial"/>
        <family val="2"/>
      </rPr>
      <t xml:space="preserve">
Rad se sastoji od dobave, razastiranja i zbijanja zrnatog kamenog materijala krupnoće 0/63mm. Zrnati kameni materijal bez veziva treba ugraditi u sloju debljine 15-20 cm, a nakon ugradnje potrebno je izvesti zbijanje odgovarajućim strojevima za zbijanje. Traženi modul stišljivosti Ms&gt;60 MN/m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</si>
</sst>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#,##0.00\ &quot;kn&quot;"/>
    <numFmt numFmtId="166" formatCode="#,##0.000"/>
    <numFmt numFmtId="167" formatCode="_-* #,##0.00_-;\-* #,##0.00_-;_-* \-??_-;_-@_-"/>
    <numFmt numFmtId="168" formatCode="_-* #,##0\ _$_-;\-* #,##0\ _$_-;_-* &quot;-&quot;\ _$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 CE"/>
      <family val="0"/>
    </font>
    <font>
      <sz val="12"/>
      <name val="Times New Roman CE"/>
      <family val="1"/>
    </font>
    <font>
      <b/>
      <sz val="12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2"/>
      <name val="Arial CE"/>
      <family val="0"/>
    </font>
    <font>
      <sz val="10"/>
      <name val="Arial CE"/>
      <family val="0"/>
    </font>
    <font>
      <sz val="10"/>
      <name val="Sun DRACO"/>
      <family val="3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 style="thin"/>
      <bottom/>
    </border>
    <border>
      <left style="thin"/>
      <right/>
      <top style="double"/>
      <bottom style="double"/>
    </border>
  </borders>
  <cellStyleXfs count="3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Fill="0" applyBorder="0" applyProtection="0">
      <alignment wrapText="1"/>
    </xf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1" fontId="2" fillId="0" borderId="0">
      <alignment horizontal="left" vertical="top"/>
      <protection/>
    </xf>
    <xf numFmtId="0" fontId="5" fillId="0" borderId="0">
      <alignment horizontal="justify" vertical="top" wrapText="1"/>
      <protection/>
    </xf>
    <xf numFmtId="4" fontId="5" fillId="0" borderId="0">
      <alignment horizontal="right" wrapText="1"/>
      <protection/>
    </xf>
    <xf numFmtId="0" fontId="5" fillId="0" borderId="0">
      <alignment horizontal="right"/>
      <protection/>
    </xf>
    <xf numFmtId="49" fontId="12" fillId="0" borderId="0">
      <alignment horizontal="left" vertical="top" wrapText="1"/>
      <protection locked="0"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3" fillId="0" borderId="0">
      <alignment horizontal="left"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3" fillId="0" borderId="0">
      <alignment horizontal="left"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 horizontal="left" vertical="top"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 horizontal="left" vertical="top"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 horizontal="left" vertical="top"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 horizontal="left"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 horizontal="left"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 horizontal="left"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 horizontal="left"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53" fillId="0" borderId="0" applyAlignment="0">
      <protection/>
    </xf>
    <xf numFmtId="0" fontId="54" fillId="0" borderId="9" applyNumberFormat="0" applyFill="0" applyAlignment="0" applyProtection="0"/>
    <xf numFmtId="167" fontId="3" fillId="32" borderId="10">
      <alignment vertical="center"/>
      <protection/>
    </xf>
    <xf numFmtId="168" fontId="3" fillId="32" borderId="10">
      <alignment vertical="center"/>
      <protection/>
    </xf>
    <xf numFmtId="0" fontId="55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49" fontId="10" fillId="0" borderId="0" xfId="330" applyNumberFormat="1" applyFont="1" applyFill="1" applyBorder="1" applyAlignment="1">
      <alignment horizontal="center" vertical="top"/>
      <protection/>
    </xf>
    <xf numFmtId="4" fontId="10" fillId="0" borderId="11" xfId="330" applyNumberFormat="1" applyFont="1" applyFill="1" applyBorder="1" applyAlignment="1">
      <alignment horizontal="center"/>
      <protection/>
    </xf>
    <xf numFmtId="0" fontId="7" fillId="0" borderId="0" xfId="330" applyFont="1" applyFill="1">
      <alignment/>
      <protection/>
    </xf>
    <xf numFmtId="4" fontId="7" fillId="0" borderId="0" xfId="109" applyNumberFormat="1" applyFont="1" applyFill="1" applyBorder="1" applyAlignment="1">
      <alignment horizontal="right"/>
    </xf>
    <xf numFmtId="4" fontId="10" fillId="0" borderId="0" xfId="109" applyNumberFormat="1" applyFont="1" applyFill="1" applyBorder="1" applyAlignment="1">
      <alignment horizontal="center"/>
    </xf>
    <xf numFmtId="4" fontId="10" fillId="0" borderId="0" xfId="330" applyNumberFormat="1" applyFont="1" applyFill="1" applyBorder="1" applyAlignment="1">
      <alignment horizontal="right"/>
      <protection/>
    </xf>
    <xf numFmtId="49" fontId="9" fillId="0" borderId="0" xfId="330" applyNumberFormat="1" applyFont="1" applyFill="1" applyBorder="1" applyAlignment="1">
      <alignment horizontal="center" vertical="top"/>
      <protection/>
    </xf>
    <xf numFmtId="0" fontId="9" fillId="0" borderId="0" xfId="330" applyFont="1" applyFill="1" applyBorder="1" applyAlignment="1">
      <alignment horizontal="justify" vertical="top" wrapText="1"/>
      <protection/>
    </xf>
    <xf numFmtId="4" fontId="9" fillId="0" borderId="0" xfId="109" applyNumberFormat="1" applyFont="1" applyFill="1" applyBorder="1" applyAlignment="1">
      <alignment horizontal="center"/>
    </xf>
    <xf numFmtId="4" fontId="9" fillId="0" borderId="0" xfId="330" applyNumberFormat="1" applyFont="1" applyFill="1" applyBorder="1" applyAlignment="1">
      <alignment horizontal="right"/>
      <protection/>
    </xf>
    <xf numFmtId="4" fontId="10" fillId="0" borderId="0" xfId="330" applyNumberFormat="1" applyFont="1" applyFill="1" applyBorder="1" applyAlignment="1">
      <alignment horizontal="center"/>
      <protection/>
    </xf>
    <xf numFmtId="0" fontId="10" fillId="0" borderId="0" xfId="330" applyFont="1" applyFill="1" applyBorder="1" applyAlignment="1">
      <alignment horizontal="justify" vertical="top" wrapText="1"/>
      <protection/>
    </xf>
    <xf numFmtId="49" fontId="6" fillId="0" borderId="12" xfId="335" applyNumberFormat="1" applyFont="1" applyFill="1" applyBorder="1" applyAlignment="1">
      <alignment horizontal="center" vertical="center" wrapText="1"/>
      <protection/>
    </xf>
    <xf numFmtId="0" fontId="6" fillId="0" borderId="13" xfId="335" applyFont="1" applyFill="1" applyBorder="1" applyAlignment="1">
      <alignment horizontal="center" vertical="center" wrapText="1"/>
      <protection/>
    </xf>
    <xf numFmtId="4" fontId="6" fillId="0" borderId="14" xfId="357" applyNumberFormat="1" applyFont="1" applyFill="1" applyBorder="1" applyAlignment="1">
      <alignment horizontal="center" vertical="center" wrapText="1"/>
    </xf>
    <xf numFmtId="4" fontId="6" fillId="0" borderId="13" xfId="335" applyNumberFormat="1" applyFont="1" applyFill="1" applyBorder="1" applyAlignment="1">
      <alignment horizontal="center" vertical="center" wrapText="1"/>
      <protection/>
    </xf>
    <xf numFmtId="165" fontId="6" fillId="0" borderId="15" xfId="335" applyNumberFormat="1" applyFont="1" applyFill="1" applyBorder="1" applyAlignment="1">
      <alignment horizontal="center" vertical="center" wrapText="1"/>
      <protection/>
    </xf>
    <xf numFmtId="0" fontId="7" fillId="0" borderId="0" xfId="335" applyFont="1" applyFill="1" applyAlignment="1">
      <alignment horizontal="center" vertical="center"/>
      <protection/>
    </xf>
    <xf numFmtId="4" fontId="8" fillId="0" borderId="0" xfId="357" applyNumberFormat="1" applyFont="1" applyFill="1" applyBorder="1" applyAlignment="1">
      <alignment horizontal="center" vertical="center" wrapText="1"/>
    </xf>
    <xf numFmtId="49" fontId="8" fillId="0" borderId="0" xfId="335" applyNumberFormat="1" applyFont="1" applyFill="1" applyBorder="1" applyAlignment="1">
      <alignment horizontal="center" vertical="top" wrapText="1"/>
      <protection/>
    </xf>
    <xf numFmtId="0" fontId="7" fillId="0" borderId="0" xfId="335" applyNumberFormat="1" applyFont="1" applyFill="1" applyBorder="1" applyAlignment="1">
      <alignment horizontal="justify" vertical="top" wrapText="1"/>
      <protection/>
    </xf>
    <xf numFmtId="0" fontId="7" fillId="0" borderId="0" xfId="335" applyNumberFormat="1" applyFont="1" applyFill="1" applyBorder="1" applyAlignment="1">
      <alignment horizontal="center" wrapText="1"/>
      <protection/>
    </xf>
    <xf numFmtId="4" fontId="7" fillId="0" borderId="0" xfId="335" applyNumberFormat="1" applyFont="1" applyFill="1" applyBorder="1" applyAlignment="1">
      <alignment horizontal="right" wrapText="1"/>
      <protection/>
    </xf>
    <xf numFmtId="165" fontId="7" fillId="0" borderId="0" xfId="335" applyNumberFormat="1" applyFont="1" applyFill="1" applyBorder="1" applyAlignment="1">
      <alignment horizontal="right" wrapText="1"/>
      <protection/>
    </xf>
    <xf numFmtId="0" fontId="7" fillId="0" borderId="0" xfId="335" applyFont="1" applyFill="1" applyBorder="1">
      <alignment/>
      <protection/>
    </xf>
    <xf numFmtId="0" fontId="9" fillId="0" borderId="0" xfId="335" applyNumberFormat="1" applyFont="1" applyFill="1" applyBorder="1" applyAlignment="1">
      <alignment horizontal="center" wrapText="1"/>
      <protection/>
    </xf>
    <xf numFmtId="4" fontId="10" fillId="0" borderId="0" xfId="357" applyNumberFormat="1" applyFont="1" applyFill="1" applyBorder="1" applyAlignment="1">
      <alignment horizontal="center"/>
    </xf>
    <xf numFmtId="0" fontId="10" fillId="0" borderId="11" xfId="335" applyNumberFormat="1" applyFont="1" applyFill="1" applyBorder="1" applyAlignment="1">
      <alignment horizontal="center" wrapText="1"/>
      <protection/>
    </xf>
    <xf numFmtId="4" fontId="10" fillId="0" borderId="11" xfId="357" applyNumberFormat="1" applyFont="1" applyFill="1" applyBorder="1" applyAlignment="1">
      <alignment horizontal="right"/>
    </xf>
    <xf numFmtId="165" fontId="10" fillId="0" borderId="11" xfId="357" applyNumberFormat="1" applyFont="1" applyFill="1" applyBorder="1" applyAlignment="1">
      <alignment horizontal="right"/>
    </xf>
    <xf numFmtId="0" fontId="10" fillId="0" borderId="0" xfId="335" applyNumberFormat="1" applyFont="1" applyFill="1" applyBorder="1" applyAlignment="1">
      <alignment horizontal="center" wrapText="1"/>
      <protection/>
    </xf>
    <xf numFmtId="165" fontId="10" fillId="0" borderId="0" xfId="357" applyNumberFormat="1" applyFont="1" applyFill="1" applyBorder="1" applyAlignment="1">
      <alignment horizontal="right"/>
    </xf>
    <xf numFmtId="0" fontId="56" fillId="0" borderId="0" xfId="335" applyFont="1" applyBorder="1" applyAlignment="1">
      <alignment horizontal="left" vertical="top" wrapText="1"/>
      <protection/>
    </xf>
    <xf numFmtId="165" fontId="9" fillId="0" borderId="0" xfId="357" applyNumberFormat="1" applyFont="1" applyFill="1" applyBorder="1" applyAlignment="1">
      <alignment horizontal="right"/>
    </xf>
    <xf numFmtId="4" fontId="10" fillId="0" borderId="0" xfId="357" applyNumberFormat="1" applyFont="1" applyFill="1" applyBorder="1" applyAlignment="1">
      <alignment horizontal="right"/>
    </xf>
    <xf numFmtId="0" fontId="10" fillId="0" borderId="0" xfId="335" applyFont="1" applyBorder="1" applyAlignment="1">
      <alignment horizontal="justify" vertical="top" wrapText="1"/>
      <protection/>
    </xf>
    <xf numFmtId="49" fontId="6" fillId="0" borderId="0" xfId="335" applyNumberFormat="1" applyFont="1" applyFill="1" applyBorder="1" applyAlignment="1">
      <alignment horizontal="center" vertical="center" wrapText="1"/>
      <protection/>
    </xf>
    <xf numFmtId="0" fontId="6" fillId="0" borderId="0" xfId="335" applyFont="1" applyFill="1" applyBorder="1" applyAlignment="1">
      <alignment horizontal="center" vertical="center" wrapText="1"/>
      <protection/>
    </xf>
    <xf numFmtId="4" fontId="6" fillId="0" borderId="0" xfId="357" applyNumberFormat="1" applyFont="1" applyFill="1" applyBorder="1" applyAlignment="1">
      <alignment horizontal="center" vertical="center" wrapText="1"/>
    </xf>
    <xf numFmtId="4" fontId="6" fillId="0" borderId="0" xfId="335" applyNumberFormat="1" applyFont="1" applyFill="1" applyBorder="1" applyAlignment="1">
      <alignment horizontal="center" vertical="center" wrapText="1"/>
      <protection/>
    </xf>
    <xf numFmtId="165" fontId="6" fillId="0" borderId="0" xfId="335" applyNumberFormat="1" applyFont="1" applyFill="1" applyBorder="1" applyAlignment="1">
      <alignment horizontal="center" vertical="center" wrapText="1"/>
      <protection/>
    </xf>
    <xf numFmtId="0" fontId="10" fillId="0" borderId="0" xfId="335" applyFont="1" applyBorder="1" applyAlignment="1">
      <alignment horizontal="justify" wrapText="1"/>
      <protection/>
    </xf>
    <xf numFmtId="0" fontId="7" fillId="0" borderId="0" xfId="335" applyFont="1" applyFill="1" applyBorder="1" applyAlignment="1">
      <alignment horizontal="center" vertical="top"/>
      <protection/>
    </xf>
    <xf numFmtId="166" fontId="10" fillId="0" borderId="0" xfId="330" applyNumberFormat="1" applyFont="1" applyFill="1" applyBorder="1" applyAlignment="1">
      <alignment horizontal="center"/>
      <protection/>
    </xf>
    <xf numFmtId="0" fontId="57" fillId="0" borderId="0" xfId="335" applyNumberFormat="1" applyFont="1" applyFill="1" applyBorder="1" applyAlignment="1">
      <alignment horizontal="center" wrapText="1"/>
      <protection/>
    </xf>
    <xf numFmtId="4" fontId="57" fillId="0" borderId="0" xfId="330" applyNumberFormat="1" applyFont="1" applyFill="1" applyBorder="1" applyAlignment="1">
      <alignment horizontal="center"/>
      <protection/>
    </xf>
    <xf numFmtId="4" fontId="57" fillId="0" borderId="0" xfId="357" applyNumberFormat="1" applyFont="1" applyFill="1" applyBorder="1" applyAlignment="1">
      <alignment horizontal="right"/>
    </xf>
    <xf numFmtId="165" fontId="57" fillId="0" borderId="0" xfId="357" applyNumberFormat="1" applyFont="1" applyFill="1" applyBorder="1" applyAlignment="1">
      <alignment horizontal="right"/>
    </xf>
    <xf numFmtId="165" fontId="6" fillId="0" borderId="0" xfId="357" applyNumberFormat="1" applyFont="1" applyFill="1" applyBorder="1" applyAlignment="1">
      <alignment horizontal="right"/>
    </xf>
    <xf numFmtId="0" fontId="6" fillId="0" borderId="0" xfId="335" applyFont="1" applyBorder="1" applyAlignment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57" fillId="0" borderId="0" xfId="330" applyFont="1" applyFill="1" applyBorder="1" applyAlignment="1">
      <alignment horizontal="justify" vertical="center" wrapText="1"/>
      <protection/>
    </xf>
    <xf numFmtId="0" fontId="10" fillId="0" borderId="0" xfId="330" applyNumberFormat="1" applyFont="1" applyFill="1" applyBorder="1" applyAlignment="1">
      <alignment horizontal="justify" vertical="top" wrapText="1"/>
      <protection/>
    </xf>
    <xf numFmtId="0" fontId="10" fillId="0" borderId="11" xfId="330" applyFont="1" applyFill="1" applyBorder="1" applyAlignment="1">
      <alignment horizontal="justify" vertical="center" wrapText="1"/>
      <protection/>
    </xf>
    <xf numFmtId="0" fontId="6" fillId="0" borderId="16" xfId="335" applyNumberFormat="1" applyFont="1" applyFill="1" applyBorder="1" applyAlignment="1">
      <alignment horizontal="right" vertical="center" wrapText="1"/>
      <protection/>
    </xf>
    <xf numFmtId="0" fontId="10" fillId="0" borderId="11" xfId="330" applyFont="1" applyFill="1" applyBorder="1" applyAlignment="1">
      <alignment horizontal="justify" vertical="top" wrapText="1"/>
      <protection/>
    </xf>
    <xf numFmtId="0" fontId="10" fillId="0" borderId="0" xfId="330" applyFont="1" applyFill="1" applyBorder="1" applyAlignment="1">
      <alignment horizontal="justify" vertical="top" wrapText="1"/>
      <protection/>
    </xf>
    <xf numFmtId="0" fontId="10" fillId="0" borderId="0" xfId="330" applyFont="1" applyFill="1" applyBorder="1" applyAlignment="1">
      <alignment horizontal="justify" vertical="top" wrapText="1"/>
      <protection/>
    </xf>
    <xf numFmtId="0" fontId="6" fillId="0" borderId="17" xfId="335" applyFont="1" applyFill="1" applyBorder="1" applyAlignment="1">
      <alignment horizontal="center" vertical="center" wrapText="1"/>
      <protection/>
    </xf>
    <xf numFmtId="0" fontId="6" fillId="0" borderId="14" xfId="335" applyFont="1" applyFill="1" applyBorder="1" applyAlignment="1">
      <alignment horizontal="center" vertical="center" wrapText="1"/>
      <protection/>
    </xf>
    <xf numFmtId="0" fontId="10" fillId="0" borderId="11" xfId="335" applyFont="1" applyBorder="1" applyAlignment="1">
      <alignment horizontal="justify" vertical="top" wrapText="1"/>
      <protection/>
    </xf>
    <xf numFmtId="0" fontId="6" fillId="0" borderId="0" xfId="335" applyFont="1" applyBorder="1" applyAlignment="1">
      <alignment horizontal="right" vertical="center" wrapText="1"/>
      <protection/>
    </xf>
    <xf numFmtId="0" fontId="54" fillId="0" borderId="0" xfId="0" applyFont="1" applyAlignment="1">
      <alignment horizontal="right" vertical="center"/>
    </xf>
  </cellXfs>
  <cellStyles count="34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10" xfId="34"/>
    <cellStyle name="Comma 11" xfId="35"/>
    <cellStyle name="Comma 12" xfId="36"/>
    <cellStyle name="Comma 13" xfId="37"/>
    <cellStyle name="Comma 14" xfId="38"/>
    <cellStyle name="Comma 15" xfId="39"/>
    <cellStyle name="Comma 16" xfId="40"/>
    <cellStyle name="Comma 17" xfId="41"/>
    <cellStyle name="Comma 18" xfId="42"/>
    <cellStyle name="Comma 19" xfId="43"/>
    <cellStyle name="Comma 2" xfId="44"/>
    <cellStyle name="Comma 2 2" xfId="45"/>
    <cellStyle name="Comma 2 3" xfId="46"/>
    <cellStyle name="Comma 20" xfId="47"/>
    <cellStyle name="Comma 21" xfId="48"/>
    <cellStyle name="Comma 22" xfId="49"/>
    <cellStyle name="Comma 23" xfId="50"/>
    <cellStyle name="Comma 24" xfId="51"/>
    <cellStyle name="Comma 25" xfId="52"/>
    <cellStyle name="Comma 26" xfId="53"/>
    <cellStyle name="Comma 27" xfId="54"/>
    <cellStyle name="Comma 28" xfId="55"/>
    <cellStyle name="Comma 29" xfId="56"/>
    <cellStyle name="Comma 3" xfId="57"/>
    <cellStyle name="Comma 3 10" xfId="58"/>
    <cellStyle name="Comma 3 11" xfId="59"/>
    <cellStyle name="Comma 3 12" xfId="60"/>
    <cellStyle name="Comma 3 2" xfId="61"/>
    <cellStyle name="Comma 3 3" xfId="62"/>
    <cellStyle name="Comma 3 4" xfId="63"/>
    <cellStyle name="Comma 3 5" xfId="64"/>
    <cellStyle name="Comma 3 6" xfId="65"/>
    <cellStyle name="Comma 3 7" xfId="66"/>
    <cellStyle name="Comma 3 8" xfId="67"/>
    <cellStyle name="Comma 3 9" xfId="68"/>
    <cellStyle name="Comma 30" xfId="69"/>
    <cellStyle name="Comma 31" xfId="70"/>
    <cellStyle name="Comma 32" xfId="71"/>
    <cellStyle name="Comma 33" xfId="72"/>
    <cellStyle name="Comma 34" xfId="73"/>
    <cellStyle name="Comma 35" xfId="74"/>
    <cellStyle name="Comma 36" xfId="75"/>
    <cellStyle name="Comma 37" xfId="76"/>
    <cellStyle name="Comma 38" xfId="77"/>
    <cellStyle name="Comma 39" xfId="78"/>
    <cellStyle name="Comma 4" xfId="79"/>
    <cellStyle name="Comma 40" xfId="80"/>
    <cellStyle name="Comma 41" xfId="81"/>
    <cellStyle name="Comma 42" xfId="82"/>
    <cellStyle name="Comma 43" xfId="83"/>
    <cellStyle name="Comma 44" xfId="84"/>
    <cellStyle name="Comma 45" xfId="85"/>
    <cellStyle name="Comma 46" xfId="86"/>
    <cellStyle name="Comma 47" xfId="87"/>
    <cellStyle name="Comma 48" xfId="88"/>
    <cellStyle name="Comma 49" xfId="89"/>
    <cellStyle name="Comma 5" xfId="90"/>
    <cellStyle name="Comma 50" xfId="91"/>
    <cellStyle name="Comma 51" xfId="92"/>
    <cellStyle name="Comma 52" xfId="93"/>
    <cellStyle name="Comma 53" xfId="94"/>
    <cellStyle name="Comma 54" xfId="95"/>
    <cellStyle name="Comma 55" xfId="96"/>
    <cellStyle name="Comma 56" xfId="97"/>
    <cellStyle name="Comma 57" xfId="98"/>
    <cellStyle name="Comma 58" xfId="99"/>
    <cellStyle name="Comma 59" xfId="100"/>
    <cellStyle name="Comma 6" xfId="101"/>
    <cellStyle name="Comma 60" xfId="102"/>
    <cellStyle name="Comma 61" xfId="103"/>
    <cellStyle name="Comma 62" xfId="104"/>
    <cellStyle name="Comma 63" xfId="105"/>
    <cellStyle name="Comma 7" xfId="106"/>
    <cellStyle name="Comma 8" xfId="107"/>
    <cellStyle name="Comma 9" xfId="108"/>
    <cellStyle name="Comma_situacija_14 prosinac" xfId="109"/>
    <cellStyle name="Dobro" xfId="110"/>
    <cellStyle name="Isticanje1" xfId="111"/>
    <cellStyle name="Isticanje2" xfId="112"/>
    <cellStyle name="Isticanje3" xfId="113"/>
    <cellStyle name="Isticanje4" xfId="114"/>
    <cellStyle name="Isticanje5" xfId="115"/>
    <cellStyle name="Isticanje6" xfId="116"/>
    <cellStyle name="Izlaz" xfId="117"/>
    <cellStyle name="Izračun" xfId="118"/>
    <cellStyle name="kolona A" xfId="119"/>
    <cellStyle name="kolona B" xfId="120"/>
    <cellStyle name="kolona F" xfId="121"/>
    <cellStyle name="kolona G" xfId="122"/>
    <cellStyle name="kolona2" xfId="123"/>
    <cellStyle name="Loše" xfId="124"/>
    <cellStyle name="Naslov" xfId="125"/>
    <cellStyle name="Naslov 1" xfId="126"/>
    <cellStyle name="Naslov 2" xfId="127"/>
    <cellStyle name="Naslov 3" xfId="128"/>
    <cellStyle name="Naslov 4" xfId="129"/>
    <cellStyle name="Neutralno" xfId="130"/>
    <cellStyle name="Normal 10" xfId="131"/>
    <cellStyle name="Normal 100" xfId="132"/>
    <cellStyle name="Normal 101" xfId="133"/>
    <cellStyle name="Normal 102" xfId="134"/>
    <cellStyle name="Normal 103" xfId="135"/>
    <cellStyle name="Normal 104" xfId="136"/>
    <cellStyle name="Normal 104 2" xfId="137"/>
    <cellStyle name="Normal 105" xfId="138"/>
    <cellStyle name="Normal 105 2" xfId="139"/>
    <cellStyle name="Normal 11" xfId="140"/>
    <cellStyle name="Normal 12" xfId="141"/>
    <cellStyle name="Normal 13" xfId="142"/>
    <cellStyle name="Normal 14" xfId="143"/>
    <cellStyle name="Normal 15" xfId="144"/>
    <cellStyle name="Normal 16" xfId="145"/>
    <cellStyle name="Normal 17" xfId="146"/>
    <cellStyle name="Normal 18" xfId="147"/>
    <cellStyle name="Normal 19" xfId="148"/>
    <cellStyle name="Normal 2" xfId="149"/>
    <cellStyle name="Normal 2 2" xfId="150"/>
    <cellStyle name="Normal 2 2 2" xfId="151"/>
    <cellStyle name="Normal 2 3" xfId="152"/>
    <cellStyle name="Normal 2 3 2" xfId="153"/>
    <cellStyle name="Normal 2 4" xfId="154"/>
    <cellStyle name="Normal 2 5" xfId="155"/>
    <cellStyle name="Normal 2 6" xfId="156"/>
    <cellStyle name="Normal 2_01_ZG HOLDING_TROSKOVNIK_II_faza_090211" xfId="157"/>
    <cellStyle name="Normal 20" xfId="158"/>
    <cellStyle name="Normal 21" xfId="159"/>
    <cellStyle name="Normal 22" xfId="160"/>
    <cellStyle name="Normal 23" xfId="161"/>
    <cellStyle name="Normal 24" xfId="162"/>
    <cellStyle name="Normal 25" xfId="163"/>
    <cellStyle name="Normal 26" xfId="164"/>
    <cellStyle name="Normal 27" xfId="165"/>
    <cellStyle name="Normal 28" xfId="166"/>
    <cellStyle name="Normal 29" xfId="167"/>
    <cellStyle name="Normal 3" xfId="168"/>
    <cellStyle name="Normal 3 2" xfId="169"/>
    <cellStyle name="Normal 3 2 2" xfId="170"/>
    <cellStyle name="Normal 3 3" xfId="171"/>
    <cellStyle name="Normal 3 4" xfId="172"/>
    <cellStyle name="Normal 3 5" xfId="173"/>
    <cellStyle name="Normal 3 6" xfId="174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182"/>
    <cellStyle name="Normal 38" xfId="183"/>
    <cellStyle name="Normal 39" xfId="184"/>
    <cellStyle name="Normal 4" xfId="185"/>
    <cellStyle name="Normal 4 2" xfId="186"/>
    <cellStyle name="Normal 40" xfId="187"/>
    <cellStyle name="Normal 41" xfId="188"/>
    <cellStyle name="Normal 42" xfId="189"/>
    <cellStyle name="Normal 43" xfId="190"/>
    <cellStyle name="Normal 44" xfId="191"/>
    <cellStyle name="Normal 45" xfId="192"/>
    <cellStyle name="Normal 46" xfId="193"/>
    <cellStyle name="Normal 47" xfId="194"/>
    <cellStyle name="Normal 47 10" xfId="195"/>
    <cellStyle name="Normal 47 11" xfId="196"/>
    <cellStyle name="Normal 47 12" xfId="197"/>
    <cellStyle name="Normal 47 13" xfId="198"/>
    <cellStyle name="Normal 47 14" xfId="199"/>
    <cellStyle name="Normal 47 15" xfId="200"/>
    <cellStyle name="Normal 47 16" xfId="201"/>
    <cellStyle name="Normal 47 17" xfId="202"/>
    <cellStyle name="Normal 47 18" xfId="203"/>
    <cellStyle name="Normal 47 19" xfId="204"/>
    <cellStyle name="Normal 47 2" xfId="205"/>
    <cellStyle name="Normal 47 2 2" xfId="206"/>
    <cellStyle name="Normal 47 2_GP_Troškovnik_sanitarna_vodovod_JUG-konačni" xfId="207"/>
    <cellStyle name="Normal 47 20" xfId="208"/>
    <cellStyle name="Normal 47 21" xfId="209"/>
    <cellStyle name="Normal 47 22" xfId="210"/>
    <cellStyle name="Normal 47 23" xfId="211"/>
    <cellStyle name="Normal 47 24" xfId="212"/>
    <cellStyle name="Normal 47 25" xfId="213"/>
    <cellStyle name="Normal 47 26" xfId="214"/>
    <cellStyle name="Normal 47 27" xfId="215"/>
    <cellStyle name="Normal 47 28" xfId="216"/>
    <cellStyle name="Normal 47 29" xfId="217"/>
    <cellStyle name="Normal 47 3" xfId="218"/>
    <cellStyle name="Normal 47 30" xfId="219"/>
    <cellStyle name="Normal 47 31" xfId="220"/>
    <cellStyle name="Normal 47 32" xfId="221"/>
    <cellStyle name="Normal 47 33" xfId="222"/>
    <cellStyle name="Normal 47 34" xfId="223"/>
    <cellStyle name="Normal 47 35" xfId="224"/>
    <cellStyle name="Normal 47 36" xfId="225"/>
    <cellStyle name="Normal 47 37" xfId="226"/>
    <cellStyle name="Normal 47 38" xfId="227"/>
    <cellStyle name="Normal 47 39" xfId="228"/>
    <cellStyle name="Normal 47 4" xfId="229"/>
    <cellStyle name="Normal 47 40" xfId="230"/>
    <cellStyle name="Normal 47 41" xfId="231"/>
    <cellStyle name="Normal 47 42" xfId="232"/>
    <cellStyle name="Normal 47 43" xfId="233"/>
    <cellStyle name="Normal 47 44" xfId="234"/>
    <cellStyle name="Normal 47 45" xfId="235"/>
    <cellStyle name="Normal 47 46" xfId="236"/>
    <cellStyle name="Normal 47 47" xfId="237"/>
    <cellStyle name="Normal 47 48" xfId="238"/>
    <cellStyle name="Normal 47 49" xfId="239"/>
    <cellStyle name="Normal 47 5" xfId="240"/>
    <cellStyle name="Normal 47 50" xfId="241"/>
    <cellStyle name="Normal 47 51" xfId="242"/>
    <cellStyle name="Normal 47 52" xfId="243"/>
    <cellStyle name="Normal 47 53" xfId="244"/>
    <cellStyle name="Normal 47 54" xfId="245"/>
    <cellStyle name="Normal 47 55" xfId="246"/>
    <cellStyle name="Normal 47 56" xfId="247"/>
    <cellStyle name="Normal 47 57" xfId="248"/>
    <cellStyle name="Normal 47 58" xfId="249"/>
    <cellStyle name="Normal 47 59" xfId="250"/>
    <cellStyle name="Normal 47 6" xfId="251"/>
    <cellStyle name="Normal 47 60" xfId="252"/>
    <cellStyle name="Normal 47 61" xfId="253"/>
    <cellStyle name="Normal 47 62" xfId="254"/>
    <cellStyle name="Normal 47 63" xfId="255"/>
    <cellStyle name="Normal 47 64" xfId="256"/>
    <cellStyle name="Normal 47 65" xfId="257"/>
    <cellStyle name="Normal 47 66" xfId="258"/>
    <cellStyle name="Normal 47 7" xfId="259"/>
    <cellStyle name="Normal 47 8" xfId="260"/>
    <cellStyle name="Normal 47 9" xfId="261"/>
    <cellStyle name="Normal 47_GP_Troškovnik_sanitarna_vodovod_JUG-konačni" xfId="262"/>
    <cellStyle name="Normal 48" xfId="263"/>
    <cellStyle name="Normal 48 10" xfId="264"/>
    <cellStyle name="Normal 48 11" xfId="265"/>
    <cellStyle name="Normal 48 2" xfId="266"/>
    <cellStyle name="Normal 48 3" xfId="267"/>
    <cellStyle name="Normal 48 4" xfId="268"/>
    <cellStyle name="Normal 48 5" xfId="269"/>
    <cellStyle name="Normal 48 6" xfId="270"/>
    <cellStyle name="Normal 48 7" xfId="271"/>
    <cellStyle name="Normal 48 8" xfId="272"/>
    <cellStyle name="Normal 48 9" xfId="273"/>
    <cellStyle name="Normal 49" xfId="274"/>
    <cellStyle name="Normal 5" xfId="275"/>
    <cellStyle name="Normal 50" xfId="276"/>
    <cellStyle name="Normal 51" xfId="277"/>
    <cellStyle name="Normal 52" xfId="278"/>
    <cellStyle name="Normal 53" xfId="279"/>
    <cellStyle name="Normal 54" xfId="280"/>
    <cellStyle name="Normal 55" xfId="281"/>
    <cellStyle name="Normal 56" xfId="282"/>
    <cellStyle name="Normal 57" xfId="283"/>
    <cellStyle name="Normal 58" xfId="284"/>
    <cellStyle name="Normal 59" xfId="285"/>
    <cellStyle name="Normal 6" xfId="286"/>
    <cellStyle name="Normal 60" xfId="287"/>
    <cellStyle name="Normal 61" xfId="288"/>
    <cellStyle name="Normal 62" xfId="289"/>
    <cellStyle name="Normal 63" xfId="290"/>
    <cellStyle name="Normal 64" xfId="291"/>
    <cellStyle name="Normal 65" xfId="292"/>
    <cellStyle name="Normal 66" xfId="293"/>
    <cellStyle name="Normal 67" xfId="294"/>
    <cellStyle name="Normal 68" xfId="295"/>
    <cellStyle name="Normal 69" xfId="296"/>
    <cellStyle name="Normal 7" xfId="297"/>
    <cellStyle name="Normal 70" xfId="298"/>
    <cellStyle name="Normal 71" xfId="299"/>
    <cellStyle name="Normal 72" xfId="300"/>
    <cellStyle name="Normal 73" xfId="301"/>
    <cellStyle name="Normal 74" xfId="302"/>
    <cellStyle name="Normal 75" xfId="303"/>
    <cellStyle name="Normal 76" xfId="304"/>
    <cellStyle name="Normal 77" xfId="305"/>
    <cellStyle name="Normal 78" xfId="306"/>
    <cellStyle name="Normal 79" xfId="307"/>
    <cellStyle name="Normal 8" xfId="308"/>
    <cellStyle name="Normal 80" xfId="309"/>
    <cellStyle name="Normal 81" xfId="310"/>
    <cellStyle name="Normal 82" xfId="311"/>
    <cellStyle name="Normal 83" xfId="312"/>
    <cellStyle name="Normal 84" xfId="313"/>
    <cellStyle name="Normal 85" xfId="314"/>
    <cellStyle name="Normal 86" xfId="315"/>
    <cellStyle name="Normal 87" xfId="316"/>
    <cellStyle name="Normal 88" xfId="317"/>
    <cellStyle name="Normal 89" xfId="318"/>
    <cellStyle name="Normal 9" xfId="319"/>
    <cellStyle name="Normal 90" xfId="320"/>
    <cellStyle name="Normal 91" xfId="321"/>
    <cellStyle name="Normal 92" xfId="322"/>
    <cellStyle name="Normal 93" xfId="323"/>
    <cellStyle name="Normal 94" xfId="324"/>
    <cellStyle name="Normal 95" xfId="325"/>
    <cellStyle name="Normal 96" xfId="326"/>
    <cellStyle name="Normal 97" xfId="327"/>
    <cellStyle name="Normal 98" xfId="328"/>
    <cellStyle name="Normal 99" xfId="329"/>
    <cellStyle name="Normal_situacija_14 prosinac" xfId="330"/>
    <cellStyle name="Normale_DVS_TROSKOVNI_BETONI" xfId="331"/>
    <cellStyle name="Normalno 2" xfId="332"/>
    <cellStyle name="Normalno 2 2" xfId="333"/>
    <cellStyle name="Normalno 3" xfId="334"/>
    <cellStyle name="Normalno 4" xfId="335"/>
    <cellStyle name="Normalno 4 2" xfId="336"/>
    <cellStyle name="Normalno 4 3" xfId="337"/>
    <cellStyle name="Obično 2" xfId="338"/>
    <cellStyle name="Percent 2" xfId="339"/>
    <cellStyle name="Percent" xfId="340"/>
    <cellStyle name="Povezana ćelija" xfId="341"/>
    <cellStyle name="Provjera ćelije" xfId="342"/>
    <cellStyle name="Style 1" xfId="343"/>
    <cellStyle name="Tekst objašnjenja" xfId="344"/>
    <cellStyle name="Tekst upozorenja" xfId="345"/>
    <cellStyle name="troškovnik" xfId="346"/>
    <cellStyle name="Ukupni zbroj" xfId="347"/>
    <cellStyle name="Ukupno" xfId="348"/>
    <cellStyle name="Ukupno 2" xfId="349"/>
    <cellStyle name="Unos" xfId="350"/>
    <cellStyle name="Currency" xfId="351"/>
    <cellStyle name="Currency [0]" xfId="352"/>
    <cellStyle name="Comma" xfId="353"/>
    <cellStyle name="Comma [0]" xfId="354"/>
    <cellStyle name="Zarez 2" xfId="355"/>
    <cellStyle name="Zarez 3" xfId="356"/>
    <cellStyle name="Zarez 4" xfId="357"/>
    <cellStyle name="Zarez 4 2" xfId="3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</xdr:row>
      <xdr:rowOff>0</xdr:rowOff>
    </xdr:from>
    <xdr:ext cx="190500" cy="285750"/>
    <xdr:sp>
      <xdr:nvSpPr>
        <xdr:cNvPr id="1" name="TekstniOkvir 2"/>
        <xdr:cNvSpPr txBox="1">
          <a:spLocks noChangeArrowheads="1"/>
        </xdr:cNvSpPr>
      </xdr:nvSpPr>
      <xdr:spPr>
        <a:xfrm>
          <a:off x="5867400" y="4953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1</xdr:row>
      <xdr:rowOff>0</xdr:rowOff>
    </xdr:from>
    <xdr:ext cx="190500" cy="285750"/>
    <xdr:sp>
      <xdr:nvSpPr>
        <xdr:cNvPr id="2" name="TekstniOkvir 3"/>
        <xdr:cNvSpPr txBox="1">
          <a:spLocks noChangeArrowheads="1"/>
        </xdr:cNvSpPr>
      </xdr:nvSpPr>
      <xdr:spPr>
        <a:xfrm>
          <a:off x="5867400" y="4953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1</xdr:row>
      <xdr:rowOff>0</xdr:rowOff>
    </xdr:from>
    <xdr:ext cx="190500" cy="285750"/>
    <xdr:sp>
      <xdr:nvSpPr>
        <xdr:cNvPr id="3" name="TekstniOkvir 4"/>
        <xdr:cNvSpPr txBox="1">
          <a:spLocks noChangeArrowheads="1"/>
        </xdr:cNvSpPr>
      </xdr:nvSpPr>
      <xdr:spPr>
        <a:xfrm>
          <a:off x="5867400" y="4953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4" name="TekstniOkvir 6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5" name="TekstniOkvir 7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6" name="TekstniOkvir 8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7" name="TekstniOkvir 9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8" name="TekstniOkvir 10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9" name="TekstniOkvir 11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10" name="TekstniOkvir 12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11" name="TekstniOkvir 13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12" name="TekstniOkvir 14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13" name="TekstniOkvir 15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14" name="TekstniOkvir 16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15" name="TekstniOkvir 17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16" name="TekstniOkvir 18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17" name="TekstniOkvir 19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18" name="TekstniOkvir 20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19" name="TekstniOkvir 21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20" name="TekstniOkvir 22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21" name="TekstniOkvir 23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22" name="TekstniOkvir 24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23" name="TekstniOkvir 25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24" name="TekstniOkvir 26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25" name="TekstniOkvir 27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26" name="TekstniOkvir 28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27" name="TekstniOkvir 29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28" name="TekstniOkvir 30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29" name="TekstniOkvir 31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30" name="TekstniOkvir 32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31" name="TekstniOkvir 33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32" name="TekstniOkvir 34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33" name="TekstniOkvir 35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34" name="TekstniOkvir 36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35" name="TekstniOkvir 37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36" name="TekstniOkvir 38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37" name="TekstniOkvir 39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26</xdr:row>
      <xdr:rowOff>0</xdr:rowOff>
    </xdr:from>
    <xdr:ext cx="190500" cy="276225"/>
    <xdr:sp>
      <xdr:nvSpPr>
        <xdr:cNvPr id="38" name="TekstniOkvir 40"/>
        <xdr:cNvSpPr txBox="1">
          <a:spLocks noChangeArrowheads="1"/>
        </xdr:cNvSpPr>
      </xdr:nvSpPr>
      <xdr:spPr>
        <a:xfrm>
          <a:off x="5867400" y="13582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pokorny\Documents\LIPAPROMET\Projekti-2012\070-03-2012P%20Studija%20JR%20Krk\Mail\In\2013-05-20%20&#352;iljeg%20tro&#353;kovnici%20bez%20cijena\Krk%20mjera%2013-05-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Ugovrni%20tro&#353;kovnik%20%20IZGRADNJA%20J%20-%20VG%20od%200+000%20DO%206+3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iapreka07\DONJA%20DRENOVA\posao\Plinacro\primavera%20d\2.%20UT%20KNJIGA%204A%20Telekomunikaci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JERE"/>
      <sheetName val="TABLICA stvarnih količina-LED"/>
      <sheetName val="Tablica FOND-LED"/>
      <sheetName val="Usporedba LED-Na"/>
      <sheetName val="Jedinične cijene"/>
      <sheetName val="Troškovnik"/>
      <sheetName val="Troškovnik uvjeti za proračune"/>
      <sheetName val="Podaci o svjetiljama"/>
      <sheetName val="Tablice postojećeg stanja"/>
      <sheetName val="Količine"/>
      <sheetName val="TABLICA stvarnih količina-Na"/>
    </sheetNames>
    <sheetDataSet>
      <sheetData sheetId="1">
        <row r="4">
          <cell r="R4">
            <v>1.09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KTORI"/>
      <sheetName val="1-GL.TRASA I OBJEKTI"/>
      <sheetName val="VODOVOD,KANALIZACIJA,.... "/>
      <sheetName val="REKAPITULACIJA"/>
    </sheetNames>
    <sheetDataSet>
      <sheetData sheetId="0">
        <row r="4">
          <cell r="B4">
            <v>0.953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Š KABEL.KAN"/>
      <sheetName val="Š-SVJETLOV.KABEL"/>
      <sheetName val="Š-TPS"/>
      <sheetName val="Š-PRELAGANJE TK"/>
      <sheetName val="Š-SUSTAV NAPLATE"/>
      <sheetName val="Š-RADIO SUSTAV"/>
      <sheetName val="Š-OZVUČENJE TUNELA"/>
      <sheetName val="Z-KABEL.KAN"/>
      <sheetName val="Z-SVJETLOV.KABEL"/>
      <sheetName val="Z TPS"/>
      <sheetName val="Z PRELAGANJE TK"/>
      <sheetName val="Z-SUSTAV NAPLATE"/>
      <sheetName val="REKAPITULACIJ 4ATELEKOMUNIKACIJ"/>
      <sheetName val="FAKTORI"/>
      <sheetName val="ŠESTANOV-ZAGVOZD (REK.TELEK)"/>
      <sheetName val="ZAGVOZD-RAČA (REK.TELEK)"/>
      <sheetName val="Sheet1"/>
      <sheetName val="Sheet2"/>
      <sheetName val="Sheet3"/>
    </sheetNames>
    <sheetDataSet>
      <sheetData sheetId="13">
        <row r="3">
          <cell r="B3">
            <v>0.9765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Layout" zoomScaleSheetLayoutView="100" workbookViewId="0" topLeftCell="A1">
      <selection activeCell="B3" sqref="B3:C3"/>
    </sheetView>
  </sheetViews>
  <sheetFormatPr defaultColWidth="9.140625" defaultRowHeight="15" outlineLevelRow="1"/>
  <cols>
    <col min="1" max="1" width="7.421875" style="20" customWidth="1"/>
    <col min="2" max="2" width="4.28125" style="20" customWidth="1"/>
    <col min="3" max="3" width="54.7109375" style="21" customWidth="1"/>
    <col min="4" max="4" width="8.8515625" style="22" customWidth="1"/>
    <col min="5" max="5" width="10.00390625" style="23" customWidth="1"/>
    <col min="6" max="6" width="11.57421875" style="23" customWidth="1"/>
    <col min="7" max="7" width="19.140625" style="24" customWidth="1"/>
    <col min="8" max="8" width="9.421875" style="25" bestFit="1" customWidth="1"/>
    <col min="9" max="9" width="14.7109375" style="23" customWidth="1" collapsed="1"/>
    <col min="10" max="10" width="37.28125" style="25" customWidth="1"/>
    <col min="11" max="11" width="9.140625" style="25" customWidth="1"/>
    <col min="12" max="12" width="15.8515625" style="25" customWidth="1"/>
    <col min="13" max="16384" width="9.140625" style="25" customWidth="1"/>
  </cols>
  <sheetData>
    <row r="1" spans="1:9" s="18" customFormat="1" ht="39" customHeight="1" thickBot="1" thickTop="1">
      <c r="A1" s="13" t="s">
        <v>4</v>
      </c>
      <c r="B1" s="59" t="s">
        <v>5</v>
      </c>
      <c r="C1" s="60"/>
      <c r="D1" s="14" t="s">
        <v>6</v>
      </c>
      <c r="E1" s="15" t="s">
        <v>0</v>
      </c>
      <c r="F1" s="16" t="s">
        <v>15</v>
      </c>
      <c r="G1" s="17" t="s">
        <v>7</v>
      </c>
      <c r="I1" s="19"/>
    </row>
    <row r="2" spans="1:9" s="3" customFormat="1" ht="17.25" outlineLevel="1" thickTop="1">
      <c r="A2" s="1"/>
      <c r="B2" s="1"/>
      <c r="C2" s="12"/>
      <c r="D2" s="31"/>
      <c r="E2" s="5"/>
      <c r="F2" s="6"/>
      <c r="G2" s="32"/>
      <c r="I2" s="4"/>
    </row>
    <row r="3" spans="1:16" s="3" customFormat="1" ht="108" customHeight="1" outlineLevel="1">
      <c r="A3" s="1" t="s">
        <v>17</v>
      </c>
      <c r="B3" s="58" t="s">
        <v>18</v>
      </c>
      <c r="C3" s="58"/>
      <c r="D3" s="31"/>
      <c r="E3" s="5"/>
      <c r="F3" s="6"/>
      <c r="G3" s="32"/>
      <c r="I3" s="4"/>
      <c r="J3" s="33"/>
      <c r="K3" s="33"/>
      <c r="L3" s="33"/>
      <c r="M3" s="33"/>
      <c r="N3" s="33"/>
      <c r="O3" s="33"/>
      <c r="P3" s="33"/>
    </row>
    <row r="4" spans="1:16" s="3" customFormat="1" ht="19.5" customHeight="1" outlineLevel="1">
      <c r="A4" s="1"/>
      <c r="B4" s="61" t="s">
        <v>16</v>
      </c>
      <c r="C4" s="61"/>
      <c r="D4" s="28" t="s">
        <v>14</v>
      </c>
      <c r="E4" s="2">
        <v>4</v>
      </c>
      <c r="F4" s="29"/>
      <c r="G4" s="30" t="str">
        <f>IF(AND(E4&lt;&gt;"",F4&lt;&gt;""),ROUND($E4*F4,2),"-")</f>
        <v>-</v>
      </c>
      <c r="I4" s="4"/>
      <c r="J4" s="33"/>
      <c r="K4" s="33"/>
      <c r="L4" s="33"/>
      <c r="M4" s="33"/>
      <c r="N4" s="33"/>
      <c r="O4" s="33"/>
      <c r="P4" s="33"/>
    </row>
    <row r="5" spans="1:9" s="3" customFormat="1" ht="16.5" customHeight="1" outlineLevel="1">
      <c r="A5" s="7"/>
      <c r="B5" s="7"/>
      <c r="C5" s="8"/>
      <c r="D5" s="26"/>
      <c r="E5" s="9"/>
      <c r="F5" s="10"/>
      <c r="G5" s="34"/>
      <c r="I5" s="4"/>
    </row>
    <row r="6" spans="1:9" s="3" customFormat="1" ht="101.25" customHeight="1" outlineLevel="1">
      <c r="A6" s="1" t="s">
        <v>2</v>
      </c>
      <c r="B6" s="57" t="s">
        <v>28</v>
      </c>
      <c r="C6" s="58"/>
      <c r="I6" s="4"/>
    </row>
    <row r="7" spans="1:9" s="3" customFormat="1" ht="20.25" customHeight="1" outlineLevel="1">
      <c r="A7" s="1"/>
      <c r="B7" s="61" t="s">
        <v>19</v>
      </c>
      <c r="C7" s="61"/>
      <c r="D7" s="28" t="s">
        <v>1</v>
      </c>
      <c r="E7" s="2">
        <v>1</v>
      </c>
      <c r="F7" s="29"/>
      <c r="G7" s="30" t="str">
        <f>IF(AND(E7&lt;&gt;"",F7&lt;&gt;""),ROUND($E7*F7,2),"-")</f>
        <v>-</v>
      </c>
      <c r="I7" s="4"/>
    </row>
    <row r="8" spans="1:9" s="3" customFormat="1" ht="16.5" customHeight="1" outlineLevel="1">
      <c r="A8" s="1"/>
      <c r="B8" s="36"/>
      <c r="C8" s="36"/>
      <c r="D8" s="31"/>
      <c r="E8" s="11"/>
      <c r="F8" s="35"/>
      <c r="G8" s="32"/>
      <c r="I8" s="4"/>
    </row>
    <row r="9" spans="1:9" s="3" customFormat="1" ht="144" customHeight="1" outlineLevel="1">
      <c r="A9" s="1" t="s">
        <v>3</v>
      </c>
      <c r="B9" s="53" t="s">
        <v>20</v>
      </c>
      <c r="C9" s="53"/>
      <c r="D9" s="43"/>
      <c r="E9" s="11"/>
      <c r="F9" s="27"/>
      <c r="G9" s="32"/>
      <c r="I9" s="4"/>
    </row>
    <row r="10" spans="1:9" s="3" customFormat="1" ht="20.25" customHeight="1" outlineLevel="1">
      <c r="A10" s="1"/>
      <c r="B10" s="56" t="s">
        <v>11</v>
      </c>
      <c r="C10" s="56"/>
      <c r="D10" s="28" t="s">
        <v>9</v>
      </c>
      <c r="E10" s="2">
        <v>220</v>
      </c>
      <c r="F10" s="29"/>
      <c r="G10" s="30" t="str">
        <f>IF(AND(E10&lt;&gt;"",F10&lt;&gt;""),ROUND($E10*F10,2),"-")</f>
        <v>-</v>
      </c>
      <c r="I10" s="4"/>
    </row>
    <row r="11" spans="1:9" s="3" customFormat="1" ht="20.25" customHeight="1" outlineLevel="1">
      <c r="A11" s="1"/>
      <c r="B11" s="52"/>
      <c r="C11" s="52"/>
      <c r="D11" s="45"/>
      <c r="E11" s="46"/>
      <c r="F11" s="47"/>
      <c r="G11" s="48"/>
      <c r="I11" s="4"/>
    </row>
    <row r="12" spans="1:9" s="3" customFormat="1" ht="138.75" customHeight="1" outlineLevel="1">
      <c r="A12" s="1" t="s">
        <v>23</v>
      </c>
      <c r="B12" s="53" t="s">
        <v>30</v>
      </c>
      <c r="C12" s="53"/>
      <c r="D12" s="43"/>
      <c r="E12" s="11"/>
      <c r="F12" s="27"/>
      <c r="G12" s="32"/>
      <c r="I12" s="4"/>
    </row>
    <row r="13" spans="1:9" s="18" customFormat="1" ht="23.25" customHeight="1">
      <c r="A13" s="1"/>
      <c r="B13" s="56" t="s">
        <v>10</v>
      </c>
      <c r="C13" s="56"/>
      <c r="D13" s="28" t="s">
        <v>29</v>
      </c>
      <c r="E13" s="2">
        <v>555</v>
      </c>
      <c r="F13" s="29"/>
      <c r="G13" s="30" t="str">
        <f>IF(AND(E13&lt;&gt;"",F13&lt;&gt;""),ROUND($E13*F13,2),"-")</f>
        <v>-</v>
      </c>
      <c r="I13" s="19"/>
    </row>
    <row r="14" spans="1:9" s="18" customFormat="1" ht="16.5">
      <c r="A14" s="37"/>
      <c r="B14" s="38"/>
      <c r="C14" s="38"/>
      <c r="D14" s="38"/>
      <c r="E14" s="39"/>
      <c r="F14" s="40"/>
      <c r="G14" s="41"/>
      <c r="I14" s="19"/>
    </row>
    <row r="15" spans="1:9" s="3" customFormat="1" ht="120" customHeight="1" outlineLevel="1">
      <c r="A15" s="1" t="s">
        <v>24</v>
      </c>
      <c r="B15" s="53" t="s">
        <v>13</v>
      </c>
      <c r="C15" s="53"/>
      <c r="D15" s="43"/>
      <c r="E15" s="11"/>
      <c r="F15" s="27"/>
      <c r="G15" s="32"/>
      <c r="I15" s="4"/>
    </row>
    <row r="16" spans="1:9" s="3" customFormat="1" ht="20.25" customHeight="1" outlineLevel="1">
      <c r="A16" s="1"/>
      <c r="B16" s="54" t="s">
        <v>12</v>
      </c>
      <c r="C16" s="54"/>
      <c r="D16" s="28" t="s">
        <v>8</v>
      </c>
      <c r="E16" s="2">
        <v>370</v>
      </c>
      <c r="F16" s="29"/>
      <c r="G16" s="30" t="str">
        <f>IF(AND(E16&lt;&gt;"",F16&lt;&gt;""),ROUND($E16*F16,2),"-")</f>
        <v>-</v>
      </c>
      <c r="I16" s="4"/>
    </row>
    <row r="17" spans="1:9" s="3" customFormat="1" ht="20.25" customHeight="1" outlineLevel="1">
      <c r="A17" s="1"/>
      <c r="B17" s="42"/>
      <c r="C17" s="42"/>
      <c r="D17" s="31"/>
      <c r="E17" s="44"/>
      <c r="F17" s="35"/>
      <c r="G17" s="32"/>
      <c r="I17" s="4"/>
    </row>
    <row r="18" spans="1:9" s="3" customFormat="1" ht="124.5" customHeight="1" outlineLevel="1">
      <c r="A18" s="1" t="s">
        <v>25</v>
      </c>
      <c r="B18" s="53" t="s">
        <v>21</v>
      </c>
      <c r="C18" s="53"/>
      <c r="D18" s="43"/>
      <c r="E18" s="11"/>
      <c r="F18" s="27"/>
      <c r="G18" s="32"/>
      <c r="I18" s="4"/>
    </row>
    <row r="19" spans="1:9" s="3" customFormat="1" ht="20.25" customHeight="1" outlineLevel="1">
      <c r="A19" s="1"/>
      <c r="B19" s="56" t="s">
        <v>11</v>
      </c>
      <c r="C19" s="56"/>
      <c r="D19" s="28" t="s">
        <v>9</v>
      </c>
      <c r="E19" s="2">
        <v>555</v>
      </c>
      <c r="F19" s="29"/>
      <c r="G19" s="30"/>
      <c r="I19" s="4"/>
    </row>
    <row r="20" spans="1:9" s="3" customFormat="1" ht="20.25" customHeight="1" outlineLevel="1">
      <c r="A20" s="1"/>
      <c r="B20" s="55" t="s">
        <v>22</v>
      </c>
      <c r="C20" s="55"/>
      <c r="D20" s="55"/>
      <c r="E20" s="55"/>
      <c r="F20" s="35"/>
      <c r="G20" s="49">
        <f>SUM(G2:G19)</f>
        <v>0</v>
      </c>
      <c r="I20" s="4"/>
    </row>
    <row r="21" spans="2:7" ht="20.25" customHeight="1" outlineLevel="1">
      <c r="B21" s="62" t="s">
        <v>26</v>
      </c>
      <c r="C21" s="63"/>
      <c r="D21" s="63"/>
      <c r="E21" s="63"/>
      <c r="F21" s="35"/>
      <c r="G21" s="49">
        <f>G20*0.25</f>
        <v>0</v>
      </c>
    </row>
    <row r="22" spans="1:9" s="3" customFormat="1" ht="19.5" customHeight="1" outlineLevel="1">
      <c r="A22" s="1"/>
      <c r="B22" s="50" t="s">
        <v>27</v>
      </c>
      <c r="C22" s="51"/>
      <c r="D22" s="51"/>
      <c r="E22" s="51"/>
      <c r="F22" s="35"/>
      <c r="G22" s="49">
        <f>SUM(G20:G21)</f>
        <v>0</v>
      </c>
      <c r="I22" s="4"/>
    </row>
    <row r="23" spans="1:9" s="3" customFormat="1" ht="3" customHeight="1" outlineLevel="1">
      <c r="A23" s="1"/>
      <c r="B23" s="42"/>
      <c r="C23" s="42"/>
      <c r="D23" s="31"/>
      <c r="E23" s="11"/>
      <c r="F23" s="35"/>
      <c r="G23" s="32"/>
      <c r="I23" s="4"/>
    </row>
    <row r="24" spans="1:9" s="3" customFormat="1" ht="20.25" customHeight="1" hidden="1" outlineLevel="1">
      <c r="A24" s="1"/>
      <c r="B24" s="42"/>
      <c r="C24" s="42"/>
      <c r="D24" s="31"/>
      <c r="E24" s="11"/>
      <c r="F24" s="35"/>
      <c r="G24" s="32"/>
      <c r="I24" s="4"/>
    </row>
    <row r="25" spans="1:9" s="3" customFormat="1" ht="20.25" customHeight="1" hidden="1" outlineLevel="1">
      <c r="A25" s="1"/>
      <c r="B25" s="20"/>
      <c r="C25" s="21"/>
      <c r="D25" s="22"/>
      <c r="E25" s="23"/>
      <c r="F25" s="23"/>
      <c r="G25" s="24"/>
      <c r="I25" s="4"/>
    </row>
    <row r="26" spans="1:9" s="3" customFormat="1" ht="20.25" customHeight="1" hidden="1" outlineLevel="1">
      <c r="A26" s="1"/>
      <c r="B26" s="20"/>
      <c r="C26" s="21"/>
      <c r="D26" s="22"/>
      <c r="E26" s="23"/>
      <c r="F26" s="23"/>
      <c r="G26" s="24"/>
      <c r="I26" s="4"/>
    </row>
    <row r="27" ht="16.5" collapsed="1"/>
  </sheetData>
  <sheetProtection/>
  <mergeCells count="17">
    <mergeCell ref="B6:C6"/>
    <mergeCell ref="B1:C1"/>
    <mergeCell ref="B3:C3"/>
    <mergeCell ref="B4:C4"/>
    <mergeCell ref="B21:E21"/>
    <mergeCell ref="B7:C7"/>
    <mergeCell ref="B12:C12"/>
    <mergeCell ref="B13:C13"/>
    <mergeCell ref="B9:C9"/>
    <mergeCell ref="B10:C10"/>
    <mergeCell ref="B22:E22"/>
    <mergeCell ref="B11:C11"/>
    <mergeCell ref="B15:C15"/>
    <mergeCell ref="B16:C16"/>
    <mergeCell ref="B20:E20"/>
    <mergeCell ref="B18:C18"/>
    <mergeCell ref="B19:C19"/>
  </mergeCells>
  <printOptions/>
  <pageMargins left="1.220472440944882" right="0.6692913385826772" top="0.7875" bottom="0.7874015748031497" header="0.3937007874015748" footer="0.5118110236220472"/>
  <pageSetup horizontalDpi="300" verticalDpi="300" orientation="portrait" paperSize="9" scale="70" r:id="rId2"/>
  <headerFooter>
    <oddHeader>&amp;L&amp;"-,Podebljano"OPĆINA LOPAR
RADOVI NA UREĐENJU NOGOSTUPA I ASFALTIRANJU NERAZVRSTANE CESTE</oddHeader>
    <oddFooter>&amp;R&amp;9&amp;P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Papic</dc:creator>
  <cp:keywords/>
  <dc:description/>
  <cp:lastModifiedBy>Marijana Protulipac Tomičić</cp:lastModifiedBy>
  <cp:lastPrinted>2022-02-08T07:49:18Z</cp:lastPrinted>
  <dcterms:created xsi:type="dcterms:W3CDTF">2015-09-23T11:31:34Z</dcterms:created>
  <dcterms:modified xsi:type="dcterms:W3CDTF">2022-04-04T12:20:10Z</dcterms:modified>
  <cp:category/>
  <cp:version/>
  <cp:contentType/>
  <cp:contentStatus/>
</cp:coreProperties>
</file>