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s\Downloads\"/>
    </mc:Choice>
  </mc:AlternateContent>
  <xr:revisionPtr revIDLastSave="0" documentId="8_{56521D6B-946A-4F75-96BD-7353BA43199D}" xr6:coauthVersionLast="47" xr6:coauthVersionMax="47" xr10:uidLastSave="{00000000-0000-0000-0000-000000000000}"/>
  <bookViews>
    <workbookView xWindow="39450" yWindow="2715" windowWidth="14985" windowHeight="12645"/>
  </bookViews>
  <sheets>
    <sheet name="Podaci" sheetId="1" r:id="rId1"/>
    <sheet name="List1" sheetId="2" r:id="rId2"/>
  </sheets>
  <definedNames>
    <definedName name="_xlnm.Print_Titles" localSheetId="0">Podaci!$6:$7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 l="1"/>
  <c r="I50" i="1"/>
  <c r="G61" i="1"/>
  <c r="I61" i="1" s="1"/>
  <c r="G60" i="1"/>
  <c r="I60" i="1" s="1"/>
  <c r="I58" i="1"/>
  <c r="I57" i="1"/>
  <c r="I8" i="1"/>
  <c r="I9" i="1"/>
  <c r="I53" i="1"/>
  <c r="I52" i="1"/>
  <c r="I51" i="1"/>
  <c r="I48" i="1"/>
  <c r="I46" i="1"/>
  <c r="I44" i="1"/>
  <c r="I42" i="1"/>
  <c r="I40" i="1"/>
  <c r="I38" i="1"/>
  <c r="I36" i="1"/>
  <c r="I34" i="1"/>
  <c r="I32" i="1"/>
  <c r="I27" i="1"/>
  <c r="I13" i="1"/>
  <c r="I10" i="1"/>
  <c r="I11" i="1"/>
  <c r="I12" i="1"/>
  <c r="I14" i="1"/>
  <c r="I16" i="1"/>
  <c r="I17" i="1"/>
  <c r="I18" i="1"/>
  <c r="I19" i="1"/>
  <c r="I20" i="1"/>
  <c r="I21" i="1"/>
  <c r="I22" i="1"/>
  <c r="I23" i="1"/>
  <c r="I24" i="1"/>
  <c r="I25" i="1"/>
  <c r="I26" i="1"/>
  <c r="I28" i="1"/>
  <c r="I29" i="1"/>
  <c r="I30" i="1"/>
  <c r="I31" i="1"/>
  <c r="I33" i="1"/>
  <c r="I35" i="1"/>
  <c r="I37" i="1"/>
  <c r="I39" i="1"/>
  <c r="I41" i="1"/>
  <c r="I43" i="1"/>
  <c r="I45" i="1"/>
  <c r="I47" i="1"/>
  <c r="I49" i="1"/>
  <c r="I54" i="1"/>
  <c r="I55" i="1"/>
  <c r="I56" i="1"/>
  <c r="I59" i="1"/>
  <c r="A54" i="1"/>
  <c r="A56" i="1"/>
  <c r="A31" i="1"/>
  <c r="A19" i="1"/>
  <c r="A21" i="1" s="1"/>
  <c r="A23" i="1" s="1"/>
  <c r="A33" i="1"/>
  <c r="A35" i="1"/>
  <c r="A25" i="1"/>
  <c r="A37" i="1"/>
  <c r="A39" i="1"/>
  <c r="A41" i="1" s="1"/>
  <c r="A43" i="1" s="1"/>
  <c r="A45" i="1" s="1"/>
  <c r="A47" i="1" s="1"/>
  <c r="A49" i="1" s="1"/>
  <c r="I62" i="1" l="1"/>
  <c r="I63" i="1" s="1"/>
  <c r="I64" i="1" s="1"/>
</calcChain>
</file>

<file path=xl/sharedStrings.xml><?xml version="1.0" encoding="utf-8"?>
<sst xmlns="http://schemas.openxmlformats.org/spreadsheetml/2006/main" count="192" uniqueCount="94">
  <si>
    <t xml:space="preserve">KUPAC: </t>
  </si>
  <si>
    <t xml:space="preserve">ADRESA: </t>
  </si>
  <si>
    <t>TROŠKOVNIK</t>
  </si>
  <si>
    <t>Elementi za izračun cijene godišnje potrošnje električne energije</t>
  </si>
  <si>
    <t>Redni
broj</t>
  </si>
  <si>
    <t>Šifra MM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</si>
  <si>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</si>
  <si>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</si>
  <si>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</si>
  <si>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</si>
  <si>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</si>
  <si>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</si>
  <si>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</si>
  <si>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</si>
  <si>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</si>
  <si>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</si>
  <si>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6</t>
  </si>
  <si>
    <t>7</t>
  </si>
  <si>
    <t>8=(6)*(7)</t>
  </si>
  <si>
    <t>VT (kWh)</t>
  </si>
  <si>
    <t>NT (kWh)</t>
  </si>
  <si>
    <t>Ukupno (kWh)</t>
  </si>
  <si>
    <t xml:space="preserve">Ukupno PDV (kuna): </t>
  </si>
  <si>
    <t xml:space="preserve">Ukupno s PDV (kuna): </t>
  </si>
  <si>
    <t>Napomena:</t>
  </si>
  <si>
    <t>Navedene cijene el.energije kn/kWh i radne snage kn/kW navedene su u tablici, a ostali uvjeti bit će uređeni Ugovorom o opskrbi električnom energijom povlaštenog kupca, a sve sukladno važećim zakonskim propisima</t>
  </si>
  <si>
    <t>Jedinične cijene kn/kWh i kn/kW su bez PDV</t>
  </si>
  <si>
    <t>(mjesto i datum)</t>
  </si>
  <si>
    <t>OPĆINA LOPAR</t>
  </si>
  <si>
    <t>LOPAR 289A, 51281 LOPAR, HRVATSKA</t>
  </si>
  <si>
    <t>OIB</t>
  </si>
  <si>
    <t>55776600209</t>
  </si>
  <si>
    <t>Ukupno bez PDV (kuna):</t>
  </si>
  <si>
    <t>1200731205</t>
  </si>
  <si>
    <t>LOPAR, 51281 LOPAR, HRVATSKA</t>
  </si>
  <si>
    <t>ŽUTI</t>
  </si>
  <si>
    <t>OPĆINA LOPAR JAVNA RASVJETA SV. IVAN</t>
  </si>
  <si>
    <t>1200731385</t>
  </si>
  <si>
    <t>CRVENI</t>
  </si>
  <si>
    <t>SN (kW)</t>
  </si>
  <si>
    <t>1200736467</t>
  </si>
  <si>
    <t>JR SAN MARINO</t>
  </si>
  <si>
    <t>JR TS MIKULACI</t>
  </si>
  <si>
    <t>1200741922</t>
  </si>
  <si>
    <t>1200744021</t>
  </si>
  <si>
    <t>OPĆINA LOPAR - LUNA PARK LIVAČINA</t>
  </si>
  <si>
    <t>5</t>
  </si>
  <si>
    <t>1200757994</t>
  </si>
  <si>
    <t>TRGOVINA KIOSK INOVINE</t>
  </si>
  <si>
    <t>BIJELI</t>
  </si>
  <si>
    <t>1200765514</t>
  </si>
  <si>
    <t>LIVAČINA - SKLADIŠTE OPREME</t>
  </si>
  <si>
    <t>1200776020</t>
  </si>
  <si>
    <t>OPĆINA LOPAR - KIOSK LIVAČINA</t>
  </si>
  <si>
    <t>1200777227</t>
  </si>
  <si>
    <t>OPĆINA LOPAR (MUL KAPETANIJA)</t>
  </si>
  <si>
    <t>1200778223</t>
  </si>
  <si>
    <t>OPĆINA LOPAR - MELAK</t>
  </si>
  <si>
    <t>10</t>
  </si>
  <si>
    <t>1200812236</t>
  </si>
  <si>
    <t>JR ZORZINI</t>
  </si>
  <si>
    <t>1200821895</t>
  </si>
  <si>
    <t>JR RZ SORINJ</t>
  </si>
  <si>
    <t>PLAVI</t>
  </si>
  <si>
    <t>1200846106</t>
  </si>
  <si>
    <t>JR LOPAR CENTAR</t>
  </si>
  <si>
    <t>JR TS LOPAR 1</t>
  </si>
  <si>
    <t>1264990078</t>
  </si>
  <si>
    <t>1264990080</t>
  </si>
  <si>
    <t>JR TS BELIĆI</t>
  </si>
  <si>
    <t>1264990081</t>
  </si>
  <si>
    <t>JR TS ANDREŠKIĆI</t>
  </si>
  <si>
    <t>1264990082</t>
  </si>
  <si>
    <t>1264990084</t>
  </si>
  <si>
    <t>JR TS MATAHLIJIĆI</t>
  </si>
  <si>
    <t>JR TS LUKOVAC</t>
  </si>
  <si>
    <t>1264990086</t>
  </si>
  <si>
    <t>JR TS RAJSKA PLAŽA</t>
  </si>
  <si>
    <t>1268970517</t>
  </si>
  <si>
    <t>1268970548</t>
  </si>
  <si>
    <t>OPĆINA LOPAR - RTIĆ</t>
  </si>
  <si>
    <t>OPĆINA LOPAR (RTIĆ-RAJSKA PLAŽA)</t>
  </si>
  <si>
    <t>OPĆINA LOPAR - POCCO LOCCO</t>
  </si>
  <si>
    <t>1200902813</t>
  </si>
  <si>
    <t>1200902751</t>
  </si>
  <si>
    <t>21</t>
  </si>
  <si>
    <t>Naknada za obnovljive izvore i kogeneraciju</t>
  </si>
  <si>
    <t>el. energije</t>
  </si>
  <si>
    <t xml:space="preserve">Trošarina za neposlovnu uporabu  </t>
  </si>
  <si>
    <t>24</t>
  </si>
  <si>
    <t>OPĆINA LOPAR -MOTO KLUB</t>
  </si>
  <si>
    <t>1210966420</t>
  </si>
  <si>
    <t>(pečat, potpis ovlaštene osobe)</t>
  </si>
  <si>
    <t>(čitko ime i prezime ovlaštene osobe)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</si>
</sst>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6" formatCode="#,###,###,##0.0000"/>
    <numFmt numFmtId="167" formatCode="#,###,###,##0.00"/>
    <numFmt numFmtId="168" formatCode="#,###,###,##0"/>
    <numFmt numFmtId="169" formatCode="#,##0.00\ _k_n;[Red]#,##0.00\ _k_n"/>
    <numFmt numFmtId="170" formatCode="#,##0.0000;[Red]#,##0.0000"/>
    <numFmt numFmtId="171" formatCode="#,##0.00000;[Red]#,##0.00000"/>
  </numFmts>
  <fonts count="6" x14ac:knownFonts="1">
    <font>
      <sz val="10"/>
      <name val="Arial"/>
    </font>
    <font>
      <b/>
      <sz val="10"/>
      <name val="Arial"/>
    </font>
    <font>
      <sz val="8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/>
    </xf>
    <xf numFmtId="167" fontId="1" fillId="0" borderId="0" xfId="0" applyNumberFormat="1" applyFont="1" applyAlignment="1">
      <alignment horizontal="right"/>
    </xf>
    <xf numFmtId="49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right"/>
    </xf>
    <xf numFmtId="168" fontId="1" fillId="0" borderId="2" xfId="0" applyNumberFormat="1" applyFont="1" applyBorder="1" applyAlignment="1">
      <alignment horizontal="right"/>
    </xf>
    <xf numFmtId="167" fontId="0" fillId="0" borderId="3" xfId="0" applyNumberFormat="1" applyBorder="1" applyAlignment="1">
      <alignment horizontal="right"/>
    </xf>
    <xf numFmtId="167" fontId="1" fillId="0" borderId="4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left"/>
    </xf>
    <xf numFmtId="168" fontId="0" fillId="0" borderId="9" xfId="0" applyNumberFormat="1" applyBorder="1" applyAlignment="1">
      <alignment horizontal="right"/>
    </xf>
    <xf numFmtId="167" fontId="0" fillId="0" borderId="10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6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/>
    </xf>
    <xf numFmtId="49" fontId="4" fillId="0" borderId="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169" fontId="0" fillId="0" borderId="0" xfId="0" applyNumberFormat="1" applyAlignment="1">
      <alignment horizontal="right"/>
    </xf>
    <xf numFmtId="169" fontId="1" fillId="0" borderId="6" xfId="0" applyNumberFormat="1" applyFont="1" applyBorder="1" applyAlignment="1">
      <alignment horizontal="center" vertical="center"/>
    </xf>
    <xf numFmtId="169" fontId="1" fillId="0" borderId="2" xfId="0" applyNumberFormat="1" applyFont="1" applyBorder="1" applyAlignment="1">
      <alignment horizontal="center"/>
    </xf>
    <xf numFmtId="167" fontId="4" fillId="0" borderId="3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center"/>
    </xf>
    <xf numFmtId="170" fontId="0" fillId="0" borderId="9" xfId="0" applyNumberFormat="1" applyBorder="1" applyAlignment="1">
      <alignment horizontal="right"/>
    </xf>
    <xf numFmtId="170" fontId="0" fillId="0" borderId="1" xfId="0" applyNumberForma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168" fontId="1" fillId="0" borderId="11" xfId="0" applyNumberFormat="1" applyFont="1" applyBorder="1" applyAlignment="1">
      <alignment horizontal="right"/>
    </xf>
    <xf numFmtId="170" fontId="1" fillId="0" borderId="11" xfId="0" applyNumberFormat="1" applyFont="1" applyBorder="1" applyAlignment="1">
      <alignment horizontal="right"/>
    </xf>
    <xf numFmtId="167" fontId="1" fillId="0" borderId="17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 vertical="center"/>
    </xf>
    <xf numFmtId="49" fontId="0" fillId="0" borderId="19" xfId="0" applyNumberFormat="1" applyBorder="1" applyAlignment="1">
      <alignment horizontal="right" vertical="center"/>
    </xf>
    <xf numFmtId="49" fontId="3" fillId="0" borderId="19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horizontal="left"/>
    </xf>
    <xf numFmtId="171" fontId="1" fillId="0" borderId="2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horizontal="right" vertical="center"/>
    </xf>
    <xf numFmtId="49" fontId="3" fillId="0" borderId="24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C1" zoomScaleNormal="100" workbookViewId="0">
      <selection activeCell="G60" sqref="G60"/>
    </sheetView>
  </sheetViews>
  <sheetFormatPr defaultRowHeight="12.75" x14ac:dyDescent="0.2"/>
  <cols>
    <col min="1" max="1" width="12.7109375" style="1" customWidth="1"/>
    <col min="2" max="2" width="10.7109375" style="2" customWidth="1"/>
    <col min="3" max="3" width="47.85546875" style="2" customWidth="1"/>
    <col min="4" max="4" width="42" style="2" customWidth="1"/>
    <col min="5" max="6" width="12.7109375" style="2" customWidth="1"/>
    <col min="7" max="7" width="12.7109375" style="3" customWidth="1"/>
    <col min="8" max="8" width="10.7109375" style="43" customWidth="1"/>
    <col min="9" max="9" width="15.7109375" style="4" customWidth="1"/>
  </cols>
  <sheetData>
    <row r="1" spans="1:9" x14ac:dyDescent="0.2">
      <c r="A1" s="5" t="s">
        <v>0</v>
      </c>
      <c r="B1" s="26" t="s">
        <v>28</v>
      </c>
    </row>
    <row r="2" spans="1:9" x14ac:dyDescent="0.2">
      <c r="A2" s="5" t="s">
        <v>1</v>
      </c>
      <c r="B2" s="26" t="s">
        <v>29</v>
      </c>
    </row>
    <row r="3" spans="1:9" x14ac:dyDescent="0.2">
      <c r="A3" s="27" t="s">
        <v>30</v>
      </c>
      <c r="B3" s="26" t="s">
        <v>31</v>
      </c>
    </row>
    <row r="4" spans="1:9" x14ac:dyDescent="0.2">
      <c r="A4" s="74" t="s">
        <v>2</v>
      </c>
      <c r="B4" s="75"/>
      <c r="C4" s="75"/>
      <c r="D4" s="75"/>
      <c r="E4" s="75"/>
      <c r="F4" s="75"/>
      <c r="G4" s="76"/>
      <c r="H4" s="77"/>
      <c r="I4" s="78"/>
    </row>
    <row r="5" spans="1:9" ht="13.5" thickBot="1" x14ac:dyDescent="0.25">
      <c r="A5" s="74" t="s">
        <v>3</v>
      </c>
      <c r="B5" s="75"/>
      <c r="C5" s="75"/>
      <c r="D5" s="75"/>
      <c r="E5" s="75"/>
      <c r="F5" s="75"/>
      <c r="G5" s="76"/>
      <c r="H5" s="77"/>
      <c r="I5" s="78"/>
    </row>
    <row r="6" spans="1:9" s="7" customFormat="1" ht="25.5" x14ac:dyDescent="0.2">
      <c r="A6" s="14" t="s">
        <v>4</v>
      </c>
      <c r="B6" s="15" t="s">
        <v>5</v>
      </c>
      <c r="C6" s="15" t="s">
        <v>6</v>
      </c>
      <c r="D6" s="15" t="s">
        <v>7</v>
      </c>
      <c r="E6" s="28" t="s">
        <v>8</v>
      </c>
      <c r="F6" s="79" t="s">
        <v>9</v>
      </c>
      <c r="G6" s="80"/>
      <c r="H6" s="44" t="s">
        <v>10</v>
      </c>
      <c r="I6" s="16" t="s">
        <v>11</v>
      </c>
    </row>
    <row r="7" spans="1:9" s="1" customFormat="1" x14ac:dyDescent="0.2">
      <c r="A7" s="47" t="s">
        <v>12</v>
      </c>
      <c r="B7" s="17" t="s">
        <v>13</v>
      </c>
      <c r="C7" s="17" t="s">
        <v>14</v>
      </c>
      <c r="D7" s="17" t="s">
        <v>15</v>
      </c>
      <c r="E7" s="17"/>
      <c r="F7" s="81" t="s">
        <v>16</v>
      </c>
      <c r="G7" s="82"/>
      <c r="H7" s="45" t="s">
        <v>17</v>
      </c>
      <c r="I7" s="18" t="s">
        <v>18</v>
      </c>
    </row>
    <row r="8" spans="1:9" x14ac:dyDescent="0.2">
      <c r="A8" s="19">
        <v>1</v>
      </c>
      <c r="B8" s="20" t="s">
        <v>33</v>
      </c>
      <c r="C8" s="20" t="s">
        <v>36</v>
      </c>
      <c r="D8" s="20" t="s">
        <v>34</v>
      </c>
      <c r="E8" s="21" t="s">
        <v>35</v>
      </c>
      <c r="F8" s="22" t="s">
        <v>19</v>
      </c>
      <c r="G8" s="23">
        <v>3005</v>
      </c>
      <c r="H8" s="48"/>
      <c r="I8" s="24">
        <f>ROUND(G8*H8,2)</f>
        <v>0</v>
      </c>
    </row>
    <row r="9" spans="1:9" x14ac:dyDescent="0.2">
      <c r="A9" s="35"/>
      <c r="B9" s="29"/>
      <c r="C9" s="29"/>
      <c r="D9" s="29"/>
      <c r="E9" s="30"/>
      <c r="F9" s="9" t="s">
        <v>19</v>
      </c>
      <c r="G9" s="10">
        <v>2925</v>
      </c>
      <c r="H9" s="49"/>
      <c r="I9" s="12">
        <f>ROUND(G9*H9,2)</f>
        <v>0</v>
      </c>
    </row>
    <row r="10" spans="1:9" x14ac:dyDescent="0.2">
      <c r="A10" s="36" t="s">
        <v>13</v>
      </c>
      <c r="B10" s="31" t="s">
        <v>37</v>
      </c>
      <c r="C10" s="34" t="s">
        <v>28</v>
      </c>
      <c r="D10" s="34" t="s">
        <v>34</v>
      </c>
      <c r="E10" s="33" t="s">
        <v>38</v>
      </c>
      <c r="F10" s="32" t="s">
        <v>20</v>
      </c>
      <c r="G10" s="10">
        <v>1021</v>
      </c>
      <c r="H10" s="49"/>
      <c r="I10" s="12">
        <f t="shared" ref="I10:I50" si="0">ROUND(G10*H10,2)</f>
        <v>0</v>
      </c>
    </row>
    <row r="11" spans="1:9" x14ac:dyDescent="0.2">
      <c r="A11" s="19"/>
      <c r="B11" s="20"/>
      <c r="C11" s="20"/>
      <c r="D11" s="20"/>
      <c r="E11" s="21"/>
      <c r="F11" s="32" t="s">
        <v>39</v>
      </c>
      <c r="G11" s="10">
        <v>30.1</v>
      </c>
      <c r="H11" s="49"/>
      <c r="I11" s="12">
        <f t="shared" si="0"/>
        <v>0</v>
      </c>
    </row>
    <row r="12" spans="1:9" x14ac:dyDescent="0.2">
      <c r="A12" s="41" t="s">
        <v>14</v>
      </c>
      <c r="B12" s="37" t="s">
        <v>40</v>
      </c>
      <c r="C12" s="37" t="s">
        <v>41</v>
      </c>
      <c r="D12" s="37" t="s">
        <v>34</v>
      </c>
      <c r="E12" s="38" t="s">
        <v>35</v>
      </c>
      <c r="F12" s="9" t="s">
        <v>19</v>
      </c>
      <c r="G12" s="10">
        <v>549</v>
      </c>
      <c r="H12" s="49"/>
      <c r="I12" s="12">
        <f t="shared" si="0"/>
        <v>0</v>
      </c>
    </row>
    <row r="13" spans="1:9" x14ac:dyDescent="0.2">
      <c r="A13" s="19"/>
      <c r="B13" s="40"/>
      <c r="C13" s="40"/>
      <c r="D13" s="40"/>
      <c r="E13" s="42"/>
      <c r="F13" s="32" t="s">
        <v>20</v>
      </c>
      <c r="G13" s="10">
        <v>1767</v>
      </c>
      <c r="H13" s="49"/>
      <c r="I13" s="12">
        <f t="shared" si="0"/>
        <v>0</v>
      </c>
    </row>
    <row r="14" spans="1:9" x14ac:dyDescent="0.2">
      <c r="A14" s="35" t="s">
        <v>15</v>
      </c>
      <c r="B14" s="37" t="s">
        <v>43</v>
      </c>
      <c r="C14" s="37" t="s">
        <v>42</v>
      </c>
      <c r="D14" s="37" t="s">
        <v>34</v>
      </c>
      <c r="E14" s="38" t="s">
        <v>35</v>
      </c>
      <c r="F14" s="59" t="s">
        <v>19</v>
      </c>
      <c r="G14" s="10">
        <v>759</v>
      </c>
      <c r="H14" s="49"/>
      <c r="I14" s="12">
        <f t="shared" si="0"/>
        <v>0</v>
      </c>
    </row>
    <row r="15" spans="1:9" x14ac:dyDescent="0.2">
      <c r="A15" s="39"/>
      <c r="B15" s="34"/>
      <c r="C15" s="34"/>
      <c r="D15" s="34"/>
      <c r="E15" s="33"/>
      <c r="F15" s="32" t="s">
        <v>20</v>
      </c>
      <c r="G15" s="23">
        <v>2518</v>
      </c>
      <c r="H15" s="49"/>
      <c r="I15" s="12">
        <f t="shared" si="0"/>
        <v>0</v>
      </c>
    </row>
    <row r="16" spans="1:9" x14ac:dyDescent="0.2">
      <c r="A16" s="35"/>
      <c r="B16" s="37"/>
      <c r="C16" s="37"/>
      <c r="D16" s="37"/>
      <c r="E16" s="38"/>
      <c r="F16" s="9" t="s">
        <v>19</v>
      </c>
      <c r="G16" s="10">
        <v>117</v>
      </c>
      <c r="H16" s="49"/>
      <c r="I16" s="12">
        <f t="shared" si="0"/>
        <v>0</v>
      </c>
    </row>
    <row r="17" spans="1:9" x14ac:dyDescent="0.2">
      <c r="A17" s="36" t="s">
        <v>46</v>
      </c>
      <c r="B17" s="34" t="s">
        <v>44</v>
      </c>
      <c r="C17" s="34" t="s">
        <v>45</v>
      </c>
      <c r="D17" s="34" t="s">
        <v>34</v>
      </c>
      <c r="E17" s="33" t="s">
        <v>38</v>
      </c>
      <c r="F17" s="32" t="s">
        <v>20</v>
      </c>
      <c r="G17" s="10">
        <v>29</v>
      </c>
      <c r="H17" s="49"/>
      <c r="I17" s="12">
        <f t="shared" si="0"/>
        <v>0</v>
      </c>
    </row>
    <row r="18" spans="1:9" x14ac:dyDescent="0.2">
      <c r="A18" s="19"/>
      <c r="B18" s="20"/>
      <c r="C18" s="20"/>
      <c r="D18" s="20"/>
      <c r="E18" s="21"/>
      <c r="F18" s="32" t="s">
        <v>39</v>
      </c>
      <c r="G18" s="10">
        <v>40</v>
      </c>
      <c r="H18" s="49"/>
      <c r="I18" s="12">
        <f t="shared" si="0"/>
        <v>0</v>
      </c>
    </row>
    <row r="19" spans="1:9" x14ac:dyDescent="0.2">
      <c r="A19" s="35">
        <f t="shared" ref="A19:A25" ca="1" si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6</v>
      </c>
      <c r="B19" s="37" t="s">
        <v>47</v>
      </c>
      <c r="C19" s="37" t="s">
        <v>48</v>
      </c>
      <c r="D19" s="37" t="s">
        <v>34</v>
      </c>
      <c r="E19" s="38" t="s">
        <v>49</v>
      </c>
      <c r="F19" s="9" t="s">
        <v>19</v>
      </c>
      <c r="G19" s="10">
        <v>0</v>
      </c>
      <c r="H19" s="49"/>
      <c r="I19" s="12">
        <f t="shared" si="0"/>
        <v>0</v>
      </c>
    </row>
    <row r="20" spans="1:9" x14ac:dyDescent="0.2">
      <c r="A20" s="19"/>
      <c r="B20" s="20"/>
      <c r="C20" s="20"/>
      <c r="D20" s="20"/>
      <c r="E20" s="21"/>
      <c r="F20" s="32" t="s">
        <v>20</v>
      </c>
      <c r="G20" s="10">
        <v>0</v>
      </c>
      <c r="H20" s="49"/>
      <c r="I20" s="12">
        <f t="shared" si="0"/>
        <v>0</v>
      </c>
    </row>
    <row r="21" spans="1:9" x14ac:dyDescent="0.2">
      <c r="A21" s="35">
        <f t="shared" ca="1" si="1"/>
        <v>7</v>
      </c>
      <c r="B21" s="37" t="s">
        <v>50</v>
      </c>
      <c r="C21" s="37" t="s">
        <v>51</v>
      </c>
      <c r="D21" s="37" t="s">
        <v>34</v>
      </c>
      <c r="E21" s="38" t="s">
        <v>49</v>
      </c>
      <c r="F21" s="9" t="s">
        <v>19</v>
      </c>
      <c r="G21" s="10">
        <v>3639</v>
      </c>
      <c r="H21" s="49"/>
      <c r="I21" s="12">
        <f t="shared" si="0"/>
        <v>0</v>
      </c>
    </row>
    <row r="22" spans="1:9" x14ac:dyDescent="0.2">
      <c r="A22" s="19"/>
      <c r="B22" s="20"/>
      <c r="C22" s="20"/>
      <c r="D22" s="20"/>
      <c r="E22" s="21"/>
      <c r="F22" s="32" t="s">
        <v>20</v>
      </c>
      <c r="G22" s="10">
        <v>988</v>
      </c>
      <c r="H22" s="49"/>
      <c r="I22" s="12">
        <f t="shared" si="0"/>
        <v>0</v>
      </c>
    </row>
    <row r="23" spans="1:9" x14ac:dyDescent="0.2">
      <c r="A23" s="35">
        <f t="shared" ca="1" si="1"/>
        <v>8</v>
      </c>
      <c r="B23" s="37" t="s">
        <v>52</v>
      </c>
      <c r="C23" s="37" t="s">
        <v>53</v>
      </c>
      <c r="D23" s="37" t="s">
        <v>34</v>
      </c>
      <c r="E23" s="38" t="s">
        <v>49</v>
      </c>
      <c r="F23" s="9" t="s">
        <v>19</v>
      </c>
      <c r="G23" s="10">
        <v>5043</v>
      </c>
      <c r="H23" s="49"/>
      <c r="I23" s="12">
        <f t="shared" si="0"/>
        <v>0</v>
      </c>
    </row>
    <row r="24" spans="1:9" x14ac:dyDescent="0.2">
      <c r="A24" s="19"/>
      <c r="B24" s="20"/>
      <c r="C24" s="20"/>
      <c r="D24" s="20"/>
      <c r="E24" s="21"/>
      <c r="F24" s="32" t="s">
        <v>20</v>
      </c>
      <c r="G24" s="10">
        <v>2633</v>
      </c>
      <c r="H24" s="49"/>
      <c r="I24" s="12">
        <f t="shared" si="0"/>
        <v>0</v>
      </c>
    </row>
    <row r="25" spans="1:9" x14ac:dyDescent="0.2">
      <c r="A25" s="35">
        <f t="shared" ca="1" si="1"/>
        <v>9</v>
      </c>
      <c r="B25" s="37" t="s">
        <v>54</v>
      </c>
      <c r="C25" s="37" t="s">
        <v>55</v>
      </c>
      <c r="D25" s="37" t="s">
        <v>34</v>
      </c>
      <c r="E25" s="38" t="s">
        <v>49</v>
      </c>
      <c r="F25" s="9" t="s">
        <v>19</v>
      </c>
      <c r="G25" s="10">
        <v>5399</v>
      </c>
      <c r="H25" s="49"/>
      <c r="I25" s="12">
        <f t="shared" si="0"/>
        <v>0</v>
      </c>
    </row>
    <row r="26" spans="1:9" x14ac:dyDescent="0.2">
      <c r="A26" s="19"/>
      <c r="B26" s="31"/>
      <c r="C26" s="31"/>
      <c r="D26" s="20"/>
      <c r="E26" s="21"/>
      <c r="F26" s="32" t="s">
        <v>20</v>
      </c>
      <c r="G26" s="10">
        <v>2141</v>
      </c>
      <c r="H26" s="49"/>
      <c r="I26" s="12">
        <f t="shared" si="0"/>
        <v>0</v>
      </c>
    </row>
    <row r="27" spans="1:9" x14ac:dyDescent="0.2">
      <c r="A27" s="35"/>
      <c r="B27" s="37"/>
      <c r="C27" s="37"/>
      <c r="D27" s="29"/>
      <c r="E27" s="30"/>
      <c r="F27" s="9" t="s">
        <v>19</v>
      </c>
      <c r="G27" s="10">
        <v>18</v>
      </c>
      <c r="H27" s="49"/>
      <c r="I27" s="12">
        <f>ROUND(G27*H27,2)</f>
        <v>0</v>
      </c>
    </row>
    <row r="28" spans="1:9" x14ac:dyDescent="0.2">
      <c r="A28" s="36" t="s">
        <v>58</v>
      </c>
      <c r="B28" s="34" t="s">
        <v>56</v>
      </c>
      <c r="C28" s="34" t="s">
        <v>57</v>
      </c>
      <c r="D28" s="34" t="s">
        <v>34</v>
      </c>
      <c r="E28" s="33" t="s">
        <v>38</v>
      </c>
      <c r="F28" s="32" t="s">
        <v>20</v>
      </c>
      <c r="G28" s="10">
        <v>2</v>
      </c>
      <c r="H28" s="49"/>
      <c r="I28" s="12">
        <f t="shared" si="0"/>
        <v>0</v>
      </c>
    </row>
    <row r="29" spans="1:9" ht="11.25" customHeight="1" x14ac:dyDescent="0.2">
      <c r="A29" s="83"/>
      <c r="B29" s="60"/>
      <c r="C29" s="60"/>
      <c r="D29" s="60"/>
      <c r="E29" s="62"/>
      <c r="F29" s="32" t="s">
        <v>39</v>
      </c>
      <c r="G29" s="10">
        <v>40</v>
      </c>
      <c r="H29" s="49"/>
      <c r="I29" s="12">
        <f t="shared" si="0"/>
        <v>0</v>
      </c>
    </row>
    <row r="30" spans="1:9" ht="5.25" hidden="1" customHeight="1" x14ac:dyDescent="0.2">
      <c r="A30" s="84"/>
      <c r="B30" s="61"/>
      <c r="C30" s="61"/>
      <c r="D30" s="61"/>
      <c r="E30" s="63"/>
      <c r="F30" s="9" t="s">
        <v>20</v>
      </c>
      <c r="G30" s="10"/>
      <c r="H30" s="49"/>
      <c r="I30" s="12">
        <f t="shared" si="0"/>
        <v>0</v>
      </c>
    </row>
    <row r="31" spans="1:9" x14ac:dyDescent="0.2">
      <c r="A31" s="3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11</v>
      </c>
      <c r="B31" s="37" t="s">
        <v>59</v>
      </c>
      <c r="C31" s="37" t="s">
        <v>60</v>
      </c>
      <c r="D31" s="37" t="s">
        <v>34</v>
      </c>
      <c r="E31" s="38" t="s">
        <v>35</v>
      </c>
      <c r="F31" s="9" t="s">
        <v>19</v>
      </c>
      <c r="G31" s="10">
        <v>429</v>
      </c>
      <c r="H31" s="49"/>
      <c r="I31" s="12">
        <f t="shared" si="0"/>
        <v>0</v>
      </c>
    </row>
    <row r="32" spans="1:9" x14ac:dyDescent="0.2">
      <c r="A32" s="19"/>
      <c r="B32" s="40"/>
      <c r="C32" s="40"/>
      <c r="D32" s="40"/>
      <c r="E32" s="42"/>
      <c r="F32" s="32" t="s">
        <v>20</v>
      </c>
      <c r="G32" s="10">
        <v>1311</v>
      </c>
      <c r="H32" s="49"/>
      <c r="I32" s="12">
        <f>ROUND(G32*H32,2)</f>
        <v>0</v>
      </c>
    </row>
    <row r="33" spans="1:9" x14ac:dyDescent="0.2">
      <c r="A33" s="3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12</v>
      </c>
      <c r="B33" s="37" t="s">
        <v>61</v>
      </c>
      <c r="C33" s="37" t="s">
        <v>62</v>
      </c>
      <c r="D33" s="37" t="s">
        <v>34</v>
      </c>
      <c r="E33" s="38" t="s">
        <v>35</v>
      </c>
      <c r="F33" s="9" t="s">
        <v>19</v>
      </c>
      <c r="G33" s="10">
        <v>15595</v>
      </c>
      <c r="H33" s="49"/>
      <c r="I33" s="12">
        <f t="shared" si="0"/>
        <v>0</v>
      </c>
    </row>
    <row r="34" spans="1:9" x14ac:dyDescent="0.2">
      <c r="A34" s="19"/>
      <c r="B34" s="40"/>
      <c r="C34" s="40"/>
      <c r="D34" s="40"/>
      <c r="E34" s="42"/>
      <c r="F34" s="32" t="s">
        <v>20</v>
      </c>
      <c r="G34" s="10">
        <v>4091</v>
      </c>
      <c r="H34" s="49"/>
      <c r="I34" s="12">
        <f>ROUND(G34*H34,2)</f>
        <v>0</v>
      </c>
    </row>
    <row r="35" spans="1:9" x14ac:dyDescent="0.2">
      <c r="A35" s="3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13</v>
      </c>
      <c r="B35" s="37" t="s">
        <v>64</v>
      </c>
      <c r="C35" s="37" t="s">
        <v>65</v>
      </c>
      <c r="D35" s="37" t="s">
        <v>34</v>
      </c>
      <c r="E35" s="38" t="s">
        <v>35</v>
      </c>
      <c r="F35" s="9" t="s">
        <v>19</v>
      </c>
      <c r="G35" s="10">
        <v>5314</v>
      </c>
      <c r="H35" s="49"/>
      <c r="I35" s="12">
        <f t="shared" si="0"/>
        <v>0</v>
      </c>
    </row>
    <row r="36" spans="1:9" x14ac:dyDescent="0.2">
      <c r="A36" s="19"/>
      <c r="B36" s="40"/>
      <c r="C36" s="40"/>
      <c r="D36" s="40"/>
      <c r="E36" s="42"/>
      <c r="F36" s="32" t="s">
        <v>20</v>
      </c>
      <c r="G36" s="10">
        <v>6599</v>
      </c>
      <c r="H36" s="49"/>
      <c r="I36" s="12">
        <f>ROUND(G36*H36,2)</f>
        <v>0</v>
      </c>
    </row>
    <row r="37" spans="1:9" x14ac:dyDescent="0.2">
      <c r="A37" s="3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14</v>
      </c>
      <c r="B37" s="37" t="s">
        <v>67</v>
      </c>
      <c r="C37" s="37" t="s">
        <v>66</v>
      </c>
      <c r="D37" s="37" t="s">
        <v>34</v>
      </c>
      <c r="E37" s="38" t="s">
        <v>35</v>
      </c>
      <c r="F37" s="9" t="s">
        <v>19</v>
      </c>
      <c r="G37" s="10">
        <v>1147</v>
      </c>
      <c r="H37" s="49"/>
      <c r="I37" s="12">
        <f t="shared" si="0"/>
        <v>0</v>
      </c>
    </row>
    <row r="38" spans="1:9" x14ac:dyDescent="0.2">
      <c r="A38" s="19"/>
      <c r="B38" s="40"/>
      <c r="C38" s="40"/>
      <c r="D38" s="40"/>
      <c r="E38" s="42"/>
      <c r="F38" s="32" t="s">
        <v>20</v>
      </c>
      <c r="G38" s="10">
        <v>3775</v>
      </c>
      <c r="H38" s="49"/>
      <c r="I38" s="12">
        <f>ROUND(G38*H38,2)</f>
        <v>0</v>
      </c>
    </row>
    <row r="39" spans="1:9" x14ac:dyDescent="0.2">
      <c r="A39" s="3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15</v>
      </c>
      <c r="B39" s="37" t="s">
        <v>68</v>
      </c>
      <c r="C39" s="37" t="s">
        <v>69</v>
      </c>
      <c r="D39" s="37" t="s">
        <v>34</v>
      </c>
      <c r="E39" s="38" t="s">
        <v>35</v>
      </c>
      <c r="F39" s="9" t="s">
        <v>19</v>
      </c>
      <c r="G39" s="10">
        <v>2500</v>
      </c>
      <c r="H39" s="49"/>
      <c r="I39" s="12">
        <f t="shared" si="0"/>
        <v>0</v>
      </c>
    </row>
    <row r="40" spans="1:9" x14ac:dyDescent="0.2">
      <c r="A40" s="19"/>
      <c r="B40" s="40"/>
      <c r="C40" s="40"/>
      <c r="D40" s="40"/>
      <c r="E40" s="42"/>
      <c r="F40" s="32" t="s">
        <v>20</v>
      </c>
      <c r="G40" s="10">
        <v>7781</v>
      </c>
      <c r="H40" s="49"/>
      <c r="I40" s="12">
        <f>ROUND(G40*H40,2)</f>
        <v>0</v>
      </c>
    </row>
    <row r="41" spans="1:9" x14ac:dyDescent="0.2">
      <c r="A41" s="3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16</v>
      </c>
      <c r="B41" s="37" t="s">
        <v>70</v>
      </c>
      <c r="C41" s="37" t="s">
        <v>71</v>
      </c>
      <c r="D41" s="37" t="s">
        <v>34</v>
      </c>
      <c r="E41" s="38" t="s">
        <v>35</v>
      </c>
      <c r="F41" s="9" t="s">
        <v>19</v>
      </c>
      <c r="G41" s="10">
        <v>298</v>
      </c>
      <c r="H41" s="49"/>
      <c r="I41" s="12">
        <f t="shared" si="0"/>
        <v>0</v>
      </c>
    </row>
    <row r="42" spans="1:9" x14ac:dyDescent="0.2">
      <c r="A42" s="19"/>
      <c r="B42" s="40"/>
      <c r="C42" s="40"/>
      <c r="D42" s="40"/>
      <c r="E42" s="42"/>
      <c r="F42" s="32" t="s">
        <v>20</v>
      </c>
      <c r="G42" s="10">
        <v>760</v>
      </c>
      <c r="H42" s="49"/>
      <c r="I42" s="12">
        <f>ROUND(G42*H42,2)</f>
        <v>0</v>
      </c>
    </row>
    <row r="43" spans="1:9" x14ac:dyDescent="0.2">
      <c r="A43" s="3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17</v>
      </c>
      <c r="B43" s="37" t="s">
        <v>72</v>
      </c>
      <c r="C43" s="37" t="s">
        <v>74</v>
      </c>
      <c r="D43" s="37" t="s">
        <v>34</v>
      </c>
      <c r="E43" s="38" t="s">
        <v>35</v>
      </c>
      <c r="F43" s="9" t="s">
        <v>19</v>
      </c>
      <c r="G43" s="10">
        <v>1264</v>
      </c>
      <c r="H43" s="49"/>
      <c r="I43" s="12">
        <f t="shared" si="0"/>
        <v>0</v>
      </c>
    </row>
    <row r="44" spans="1:9" x14ac:dyDescent="0.2">
      <c r="A44" s="19"/>
      <c r="B44" s="40"/>
      <c r="C44" s="40"/>
      <c r="D44" s="40"/>
      <c r="E44" s="42"/>
      <c r="F44" s="32" t="s">
        <v>20</v>
      </c>
      <c r="G44" s="10">
        <v>3535</v>
      </c>
      <c r="H44" s="49"/>
      <c r="I44" s="46">
        <f>ROUND(G44*H44,2)</f>
        <v>0</v>
      </c>
    </row>
    <row r="45" spans="1:9" x14ac:dyDescent="0.2">
      <c r="A45" s="3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18</v>
      </c>
      <c r="B45" s="37" t="s">
        <v>73</v>
      </c>
      <c r="C45" s="37" t="s">
        <v>75</v>
      </c>
      <c r="D45" s="37" t="s">
        <v>34</v>
      </c>
      <c r="E45" s="38" t="s">
        <v>35</v>
      </c>
      <c r="F45" s="9" t="s">
        <v>19</v>
      </c>
      <c r="G45" s="10">
        <v>2399</v>
      </c>
      <c r="H45" s="49"/>
      <c r="I45" s="12">
        <f t="shared" si="0"/>
        <v>0</v>
      </c>
    </row>
    <row r="46" spans="1:9" x14ac:dyDescent="0.2">
      <c r="A46" s="19"/>
      <c r="B46" s="40"/>
      <c r="C46" s="40"/>
      <c r="D46" s="40"/>
      <c r="E46" s="42"/>
      <c r="F46" s="32" t="s">
        <v>20</v>
      </c>
      <c r="G46" s="10">
        <v>7582</v>
      </c>
      <c r="H46" s="49"/>
      <c r="I46" s="12">
        <f>ROUND(G46*H46,2)</f>
        <v>0</v>
      </c>
    </row>
    <row r="47" spans="1:9" x14ac:dyDescent="0.2">
      <c r="A47" s="3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19</v>
      </c>
      <c r="B47" s="37" t="s">
        <v>76</v>
      </c>
      <c r="C47" s="37" t="s">
        <v>77</v>
      </c>
      <c r="D47" s="37" t="s">
        <v>34</v>
      </c>
      <c r="E47" s="38" t="s">
        <v>35</v>
      </c>
      <c r="F47" s="9" t="s">
        <v>19</v>
      </c>
      <c r="G47" s="10">
        <v>1161</v>
      </c>
      <c r="H47" s="49"/>
      <c r="I47" s="12">
        <f t="shared" si="0"/>
        <v>0</v>
      </c>
    </row>
    <row r="48" spans="1:9" x14ac:dyDescent="0.2">
      <c r="A48" s="19"/>
      <c r="B48" s="40"/>
      <c r="C48" s="40"/>
      <c r="D48" s="40"/>
      <c r="E48" s="42"/>
      <c r="F48" s="32" t="s">
        <v>20</v>
      </c>
      <c r="G48" s="10">
        <v>2847</v>
      </c>
      <c r="H48" s="49"/>
      <c r="I48" s="12">
        <f>ROUND(G48*H48,2)</f>
        <v>0</v>
      </c>
    </row>
    <row r="49" spans="1:9" x14ac:dyDescent="0.2">
      <c r="A49" s="3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20</v>
      </c>
      <c r="B49" s="37" t="s">
        <v>78</v>
      </c>
      <c r="C49" s="37" t="s">
        <v>28</v>
      </c>
      <c r="D49" s="37" t="s">
        <v>34</v>
      </c>
      <c r="E49" s="38" t="s">
        <v>63</v>
      </c>
      <c r="F49" s="9" t="s">
        <v>19</v>
      </c>
      <c r="G49" s="10">
        <v>1093</v>
      </c>
      <c r="H49" s="49"/>
      <c r="I49" s="12">
        <f t="shared" si="0"/>
        <v>0</v>
      </c>
    </row>
    <row r="50" spans="1:9" x14ac:dyDescent="0.2">
      <c r="A50" s="19"/>
      <c r="B50" s="40"/>
      <c r="C50" s="40"/>
      <c r="D50" s="40"/>
      <c r="E50" s="42"/>
      <c r="F50" s="32" t="s">
        <v>20</v>
      </c>
      <c r="G50" s="10">
        <v>69</v>
      </c>
      <c r="H50" s="49"/>
      <c r="I50" s="12">
        <f t="shared" si="0"/>
        <v>0</v>
      </c>
    </row>
    <row r="51" spans="1:9" x14ac:dyDescent="0.2">
      <c r="A51" s="41" t="s">
        <v>85</v>
      </c>
      <c r="B51" s="37" t="s">
        <v>79</v>
      </c>
      <c r="C51" s="37" t="s">
        <v>80</v>
      </c>
      <c r="D51" s="37" t="s">
        <v>34</v>
      </c>
      <c r="E51" s="38" t="s">
        <v>63</v>
      </c>
      <c r="F51" s="32" t="s">
        <v>19</v>
      </c>
      <c r="G51" s="10">
        <v>22977</v>
      </c>
      <c r="H51" s="49"/>
      <c r="I51" s="12">
        <f t="shared" ref="I51:I61" si="2">ROUND(G51*H51,2)</f>
        <v>0</v>
      </c>
    </row>
    <row r="52" spans="1:9" x14ac:dyDescent="0.2">
      <c r="A52" s="19"/>
      <c r="B52" s="40"/>
      <c r="C52" s="40"/>
      <c r="D52" s="40"/>
      <c r="E52" s="42"/>
      <c r="F52" s="32" t="s">
        <v>20</v>
      </c>
      <c r="G52" s="10">
        <v>8244</v>
      </c>
      <c r="H52" s="49"/>
      <c r="I52" s="12">
        <f t="shared" si="2"/>
        <v>0</v>
      </c>
    </row>
    <row r="53" spans="1:9" x14ac:dyDescent="0.2">
      <c r="A53" s="35"/>
      <c r="B53" s="29"/>
      <c r="C53" s="29"/>
      <c r="D53" s="29"/>
      <c r="E53" s="30"/>
      <c r="F53" s="9" t="s">
        <v>19</v>
      </c>
      <c r="G53" s="10">
        <v>16105</v>
      </c>
      <c r="H53" s="49"/>
      <c r="I53" s="12">
        <f t="shared" si="2"/>
        <v>0</v>
      </c>
    </row>
    <row r="54" spans="1:9" x14ac:dyDescent="0.2">
      <c r="A54" s="39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22</v>
      </c>
      <c r="B54" s="34" t="s">
        <v>84</v>
      </c>
      <c r="C54" s="34" t="s">
        <v>81</v>
      </c>
      <c r="D54" s="34" t="s">
        <v>34</v>
      </c>
      <c r="E54" s="33" t="s">
        <v>38</v>
      </c>
      <c r="F54" s="32" t="s">
        <v>20</v>
      </c>
      <c r="G54" s="10">
        <v>7847</v>
      </c>
      <c r="H54" s="49"/>
      <c r="I54" s="12">
        <f t="shared" si="2"/>
        <v>0</v>
      </c>
    </row>
    <row r="55" spans="1:9" x14ac:dyDescent="0.2">
      <c r="A55" s="19"/>
      <c r="B55" s="20"/>
      <c r="C55" s="20"/>
      <c r="D55" s="20"/>
      <c r="E55" s="21"/>
      <c r="F55" s="32" t="s">
        <v>39</v>
      </c>
      <c r="G55" s="10">
        <v>49</v>
      </c>
      <c r="H55" s="49"/>
      <c r="I55" s="12">
        <f t="shared" si="2"/>
        <v>0</v>
      </c>
    </row>
    <row r="56" spans="1:9" x14ac:dyDescent="0.2">
      <c r="A56" s="3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23</v>
      </c>
      <c r="B56" s="37" t="s">
        <v>83</v>
      </c>
      <c r="C56" s="37" t="s">
        <v>82</v>
      </c>
      <c r="D56" s="29" t="s">
        <v>34</v>
      </c>
      <c r="E56" s="38" t="s">
        <v>49</v>
      </c>
      <c r="F56" s="9" t="s">
        <v>19</v>
      </c>
      <c r="G56" s="10">
        <v>2191</v>
      </c>
      <c r="H56" s="49"/>
      <c r="I56" s="12">
        <f t="shared" si="2"/>
        <v>0</v>
      </c>
    </row>
    <row r="57" spans="1:9" x14ac:dyDescent="0.2">
      <c r="A57" s="39"/>
      <c r="B57" s="34"/>
      <c r="C57" s="34"/>
      <c r="D57" s="31"/>
      <c r="E57" s="33"/>
      <c r="F57" s="32" t="s">
        <v>20</v>
      </c>
      <c r="G57" s="10">
        <v>1177</v>
      </c>
      <c r="H57" s="49"/>
      <c r="I57" s="12">
        <f t="shared" si="2"/>
        <v>0</v>
      </c>
    </row>
    <row r="58" spans="1:9" x14ac:dyDescent="0.2">
      <c r="A58" s="41" t="s">
        <v>89</v>
      </c>
      <c r="B58" s="37" t="s">
        <v>91</v>
      </c>
      <c r="C58" s="37" t="s">
        <v>90</v>
      </c>
      <c r="D58" s="37" t="s">
        <v>34</v>
      </c>
      <c r="E58" s="38" t="s">
        <v>49</v>
      </c>
      <c r="F58" s="32" t="s">
        <v>19</v>
      </c>
      <c r="G58" s="10">
        <v>1060</v>
      </c>
      <c r="H58" s="49"/>
      <c r="I58" s="12">
        <f t="shared" si="2"/>
        <v>0</v>
      </c>
    </row>
    <row r="59" spans="1:9" x14ac:dyDescent="0.2">
      <c r="A59" s="19"/>
      <c r="B59" s="20"/>
      <c r="C59" s="20"/>
      <c r="D59" s="20"/>
      <c r="E59" s="21"/>
      <c r="F59" s="32" t="s">
        <v>20</v>
      </c>
      <c r="G59" s="10">
        <v>718</v>
      </c>
      <c r="H59" s="49"/>
      <c r="I59" s="12">
        <f t="shared" si="2"/>
        <v>0</v>
      </c>
    </row>
    <row r="60" spans="1:9" x14ac:dyDescent="0.2">
      <c r="A60" s="69" t="s">
        <v>86</v>
      </c>
      <c r="B60" s="70"/>
      <c r="C60" s="70"/>
      <c r="D60" s="70"/>
      <c r="E60" s="70"/>
      <c r="F60" s="50" t="s">
        <v>21</v>
      </c>
      <c r="G60" s="51">
        <f>SUM(G8:G59)</f>
        <v>162581.1</v>
      </c>
      <c r="H60" s="52"/>
      <c r="I60" s="53">
        <f t="shared" si="2"/>
        <v>0</v>
      </c>
    </row>
    <row r="61" spans="1:9" ht="13.5" thickBot="1" x14ac:dyDescent="0.25">
      <c r="A61" s="54"/>
      <c r="B61" s="55"/>
      <c r="C61" s="56"/>
      <c r="D61" s="56" t="s">
        <v>88</v>
      </c>
      <c r="E61" s="56" t="s">
        <v>87</v>
      </c>
      <c r="F61" s="57" t="s">
        <v>21</v>
      </c>
      <c r="G61" s="11">
        <f>SUM(G8:G59)</f>
        <v>162581.1</v>
      </c>
      <c r="H61" s="58"/>
      <c r="I61" s="13">
        <f t="shared" si="2"/>
        <v>0</v>
      </c>
    </row>
    <row r="62" spans="1:9" x14ac:dyDescent="0.2">
      <c r="A62" s="68" t="s">
        <v>32</v>
      </c>
      <c r="B62" s="68"/>
      <c r="C62" s="68"/>
      <c r="D62" s="68"/>
      <c r="E62" s="68"/>
      <c r="F62" s="68"/>
      <c r="G62" s="68"/>
      <c r="H62" s="68"/>
      <c r="I62" s="8">
        <f>SUM(I8:I61)</f>
        <v>0</v>
      </c>
    </row>
    <row r="63" spans="1:9" x14ac:dyDescent="0.2">
      <c r="A63" s="67" t="s">
        <v>22</v>
      </c>
      <c r="B63" s="67"/>
      <c r="C63" s="67"/>
      <c r="D63" s="67"/>
      <c r="E63" s="67"/>
      <c r="F63" s="67"/>
      <c r="G63" s="67"/>
      <c r="H63" s="67"/>
      <c r="I63" s="8">
        <f>ROUND(I62*13/100,2)</f>
        <v>0</v>
      </c>
    </row>
    <row r="64" spans="1:9" x14ac:dyDescent="0.2">
      <c r="A64" s="66" t="s">
        <v>23</v>
      </c>
      <c r="B64" s="66"/>
      <c r="C64" s="66"/>
      <c r="D64" s="66"/>
      <c r="E64" s="66"/>
      <c r="F64" s="66"/>
      <c r="G64" s="66"/>
      <c r="H64" s="66"/>
      <c r="I64" s="8">
        <f>I63+I62</f>
        <v>0</v>
      </c>
    </row>
    <row r="66" spans="1:9" x14ac:dyDescent="0.2">
      <c r="A66" s="6" t="s">
        <v>24</v>
      </c>
    </row>
    <row r="67" spans="1:9" x14ac:dyDescent="0.2">
      <c r="A67" s="25" t="s">
        <v>25</v>
      </c>
    </row>
    <row r="68" spans="1:9" x14ac:dyDescent="0.2">
      <c r="A68" s="25" t="s">
        <v>26</v>
      </c>
    </row>
    <row r="70" spans="1:9" ht="39.950000000000003" customHeight="1" x14ac:dyDescent="0.2">
      <c r="A70" s="65"/>
      <c r="B70" s="65"/>
      <c r="G70" s="73"/>
      <c r="H70" s="73"/>
      <c r="I70" s="73"/>
    </row>
    <row r="71" spans="1:9" x14ac:dyDescent="0.2">
      <c r="A71" s="64" t="s">
        <v>27</v>
      </c>
      <c r="B71" s="64"/>
      <c r="G71" s="71" t="s">
        <v>93</v>
      </c>
      <c r="H71" s="72"/>
      <c r="I71" s="72"/>
    </row>
    <row r="72" spans="1:9" ht="39.950000000000003" customHeight="1" x14ac:dyDescent="0.2">
      <c r="G72" s="73"/>
      <c r="H72" s="73"/>
      <c r="I72" s="73"/>
    </row>
    <row r="73" spans="1:9" x14ac:dyDescent="0.2">
      <c r="G73" s="71" t="s">
        <v>92</v>
      </c>
      <c r="H73" s="72"/>
      <c r="I73" s="72"/>
    </row>
  </sheetData>
  <sheetCalcPr fullCalcOnLoad="1"/>
  <mergeCells count="19">
    <mergeCell ref="G73:I73"/>
    <mergeCell ref="G72:I72"/>
    <mergeCell ref="G71:I71"/>
    <mergeCell ref="G70:I70"/>
    <mergeCell ref="A4:I4"/>
    <mergeCell ref="A5:I5"/>
    <mergeCell ref="F6:G6"/>
    <mergeCell ref="F7:G7"/>
    <mergeCell ref="A29:A30"/>
    <mergeCell ref="B29:B30"/>
    <mergeCell ref="C29:C30"/>
    <mergeCell ref="D29:D30"/>
    <mergeCell ref="E29:E30"/>
    <mergeCell ref="A71:B71"/>
    <mergeCell ref="A70:B70"/>
    <mergeCell ref="A64:H64"/>
    <mergeCell ref="A63:H63"/>
    <mergeCell ref="A62:H62"/>
    <mergeCell ref="A60:E60"/>
  </mergeCells>
  <pageMargins left="0.78740157480314998" right="0.196850393700787" top="0.78740157480314998" bottom="0.78740157480314998" header="0.5" footer="0.5"/>
  <pageSetup paperSize="9" scale="78" fitToWidth="0" fitToHeight="0" orientation="landscape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Podaci</vt:lpstr>
      <vt:lpstr>List1</vt:lpstr>
      <vt:lpstr>Podaci!Ispis_naslova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Elvis</cp:lastModifiedBy>
  <cp:lastPrinted>2022-01-13T11:00:29Z</cp:lastPrinted>
  <dcterms:created xsi:type="dcterms:W3CDTF">2017-11-07T08:06:32Z</dcterms:created>
  <dcterms:modified xsi:type="dcterms:W3CDTF">2022-04-05T07:55:45Z</dcterms:modified>
</cp:coreProperties>
</file>