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autoCompressPictures="0"/>
  <mc:AlternateContent xmlns:mc="http://schemas.openxmlformats.org/markup-compatibility/2006">
    <mc:Choice Requires="x15">
      <x15ac:absPath xmlns:x15ac="http://schemas.microsoft.com/office/spreadsheetml/2010/11/ac" url="C:\Users\Elvis\Desktop\web\"/>
    </mc:Choice>
  </mc:AlternateContent>
  <xr:revisionPtr revIDLastSave="0" documentId="8_{309D421A-8ED3-486E-8CE6-4182E4244780}" xr6:coauthVersionLast="45" xr6:coauthVersionMax="45" xr10:uidLastSave="{00000000-0000-0000-0000-000000000000}"/>
  <workbookProtection workbookPassword="B714" lockStructure="1"/>
  <bookViews>
    <workbookView xWindow="-120" yWindow="-120" windowWidth="29040" windowHeight="15840" tabRatio="924" activeTab="5" xr2:uid="{00000000-000D-0000-FFFF-FFFF00000000}"/>
  </bookViews>
  <sheets>
    <sheet name="NASLOVNICA" sheetId="16" r:id="rId1"/>
    <sheet name="0_OPĆI UVJETI" sheetId="33" r:id="rId2"/>
    <sheet name="1_PRIPREMNI I ZEMLJANI RADOVI" sheetId="34" r:id="rId3"/>
    <sheet name="2_BETONSKI I AB RADOVI" sheetId="7" r:id="rId4"/>
    <sheet name="3_BRAVARSKI RADOVI" sheetId="39" r:id="rId5"/>
    <sheet name="REKAPITULACIJA" sheetId="14" r:id="rId6"/>
  </sheets>
  <definedNames>
    <definedName name="_xlnm.Print_Area" localSheetId="2">'1_PRIPREMNI I ZEMLJANI RADOVI'!$A$1:$G$35</definedName>
    <definedName name="_xlnm.Print_Area" localSheetId="3">'2_BETONSKI I AB RADOVI'!$A$1:$G$71</definedName>
    <definedName name="_xlnm.Print_Area" localSheetId="4">'3_BRAVARSKI RADOVI'!$A$1:$G$37</definedName>
    <definedName name="_xlnm.Print_Area" localSheetId="0">NASLOVNICA!$A$1:$H$48</definedName>
    <definedName name="_xlnm.Print_Area" localSheetId="5">REKAPITULACIJA!$A$1:$G$35</definedName>
    <definedName name="_xlnm.Print_Titles" localSheetId="2">'1_PRIPREMNI I ZEMLJANI RADOVI'!$16:$16</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7" l="1"/>
  <c r="G22" i="7" s="1"/>
  <c r="G25" i="7"/>
  <c r="G28" i="7"/>
  <c r="G37" i="7"/>
  <c r="G39" i="7"/>
  <c r="E43" i="7"/>
  <c r="G43" i="7" s="1"/>
  <c r="E45" i="7"/>
  <c r="G45" i="7" s="1"/>
  <c r="G47" i="7"/>
  <c r="G49" i="7"/>
  <c r="G56" i="7"/>
  <c r="G58" i="7"/>
  <c r="G61" i="7" s="1"/>
  <c r="F10" i="14" s="1"/>
  <c r="G66" i="7"/>
  <c r="G71" i="7" s="1"/>
  <c r="F12" i="14" s="1"/>
  <c r="G68" i="7"/>
  <c r="G19" i="34"/>
  <c r="G21" i="34"/>
  <c r="G23" i="34"/>
  <c r="G35" i="34" s="1"/>
  <c r="F6" i="14" s="1"/>
  <c r="G25" i="34"/>
  <c r="G27" i="34"/>
  <c r="G29" i="34"/>
  <c r="G31" i="34"/>
  <c r="G33" i="34"/>
  <c r="G23" i="39"/>
  <c r="G26" i="39"/>
  <c r="G27" i="39"/>
  <c r="G29" i="39"/>
  <c r="G36" i="39" s="1"/>
  <c r="F14" i="14" s="1"/>
  <c r="G31" i="39"/>
  <c r="G33" i="39"/>
  <c r="B31" i="7"/>
  <c r="B39" i="7" s="1"/>
  <c r="A31" i="7"/>
  <c r="A39" i="7" s="1"/>
  <c r="A56" i="7"/>
  <c r="A58" i="7" s="1"/>
  <c r="A66" i="7" s="1"/>
  <c r="B25" i="39"/>
  <c r="B29" i="39" s="1"/>
  <c r="A25" i="39"/>
  <c r="A31" i="39" s="1"/>
  <c r="B23" i="34"/>
  <c r="B25" i="34" s="1"/>
  <c r="B27" i="34" s="1"/>
  <c r="B29" i="34" s="1"/>
  <c r="B31" i="34" s="1"/>
  <c r="B33" i="34" s="1"/>
  <c r="A23" i="34"/>
  <c r="A25" i="34" s="1"/>
  <c r="A27" i="34" s="1"/>
  <c r="A29" i="34" s="1"/>
  <c r="A31" i="34" s="1"/>
  <c r="A33" i="34" s="1"/>
  <c r="A36" i="39"/>
  <c r="A21" i="34"/>
  <c r="B21" i="34"/>
  <c r="A29" i="39"/>
  <c r="A6" i="14"/>
  <c r="A35" i="34"/>
  <c r="A41" i="7" l="1"/>
  <c r="A49" i="7" s="1"/>
  <c r="A47" i="7"/>
  <c r="B47" i="7"/>
  <c r="G51" i="7"/>
  <c r="F8" i="14" s="1"/>
  <c r="F16" i="14" s="1"/>
  <c r="A68" i="7"/>
  <c r="B41" i="7"/>
  <c r="B31" i="39"/>
  <c r="B33" i="39" s="1"/>
  <c r="F19" i="14" l="1"/>
  <c r="F21" i="14"/>
  <c r="B49" i="7"/>
  <c r="B56" i="7" s="1"/>
  <c r="B58" i="7" l="1"/>
  <c r="B66" i="7" s="1"/>
  <c r="B68" i="7" l="1"/>
</calcChain>
</file>

<file path=xl/sharedStrings.xml><?xml version="1.0" encoding="utf-8"?>
<sst xmlns="http://schemas.openxmlformats.org/spreadsheetml/2006/main" count="172" uniqueCount="130">
  <si>
    <t>1.</t>
  </si>
  <si>
    <t>jedinična cijena</t>
  </si>
  <si>
    <t>ukupna cijena</t>
  </si>
  <si>
    <t>količina</t>
  </si>
  <si>
    <t>REKAPITULACIJA</t>
  </si>
  <si>
    <t>UKUPNO</t>
  </si>
  <si>
    <t>komplet</t>
  </si>
  <si>
    <t>Investitor:</t>
  </si>
  <si>
    <t>OPĆI UVJETI</t>
  </si>
  <si>
    <t xml:space="preserve">U jediničnim cijenama za pojedine stavke uračunati su svi radovi potrebni za ispravno i potpuno dovršenje predmetnih radova što obuhvaća troškove za:
- sav materijal, potreban rad, transporte, radne i pomoćne skele, oplate, alate, opremu, strojeve i pribor,
- organizaciju gradilišta sa potrebnim objektima, svim traženim zaštitama i stvaranjem odgovarajućih uvjeta za rad,
- priključke, energente, režije, upravu gradilišta i poduzeća,
- signalizaciju, regulaciju prometa i zbrinjavanje otpada,
- redovito čišćenje i odvoženje viška materijala i otpada,
- geodetsko praćenje izvođenja radova,
- izradu projekta izvedenog stanja,
- dobavu ocjene o tehničkoj sukladnosti i izjave o svojstvima (atesti), dokaza kvalitete za sve ugrađene materijale i sustave,
- izrada uzoraka i radioničkih nacrta i
- sve ostalo što je potrebno za izvođenje radova. </t>
  </si>
  <si>
    <t xml:space="preserve">Od trenutka preuzimanja gradilišta pa do primopredaje radova izvođač je odgovoran za stvari i osobe koje se nalaze unutar gradilišta.       
</t>
  </si>
  <si>
    <t xml:space="preserve">Nužno je poštivanje komunalnih odredbi, termina za gradnju, pravila javnog reda i mira te održavanje javnih površina urednim. </t>
  </si>
  <si>
    <t xml:space="preserve">U cijenu je uključeno: </t>
  </si>
  <si>
    <t xml:space="preserve">_kompletnu pripremu i izvođenje radova, </t>
  </si>
  <si>
    <t>mjerna jedinica</t>
  </si>
  <si>
    <t>Ugradba betona je strojna gdje god je to moguće. Kod izvođenja betonskih radova treba voditi računa o tome kakve su atmosferske prilike te prije za vrijeme i nakon betoniranja obaviti potrebne zaštitne radnje (polijevanje podloge, tla i oplate; održavanje temperature; njegovanje nakon betoniranja).</t>
  </si>
  <si>
    <t xml:space="preserve">Praćenje kontrole kvalitete, uzimanje uzoraka, dobava tehničkih dopuštenja i izrada izvještaja o kvaliteti izvedenih betonskih i AB konstrukcija obaveza su Izvoditelja i uključeni su u cijenu. Tehnička dopuštenja za materijale, poluproizvode i proizvode obvezno se dostavljaju pri isporuci na objektu i evidentiraju se u građevinskom dnevniku. Materijali bez valjanog tehničkog dopuštenja ili dokaza o kvaliteti ne smiju se ugraditi. </t>
  </si>
  <si>
    <t>PDV 25%</t>
  </si>
  <si>
    <t>Izrada ponude prema priloženom troškovniku podrazumijeva:
- da je Izvoditelj radova detaljno analizirao i shvatio ponudbenu dokumentaciju te u slučaju nejasnoća zatražio pismeno objašnjenje investitora i projektanta prije davanja ponude, odnosno najkasnije pravodobno prije izvođenja radova,
- da je pregledao lokaciju budućeg gradilišta i šireg okruženja i upoznao se sa svim elementima relevantnim za izvođenjem radova što uključuje mogućnosti transporta i vršenja radova na lokaciji, posebnosti mjesta izvođenja radova, lokalne propise i posebne dokumente kao i stanje izvedenih radova
- da je upoznat s lokacijom javnog deponija, uvjetima zbrinjavanja otpada koje propisuje nadležno komunalno poduzeće, transportnom rutom, administrativnim taksama i ostalnim što utječe na formiranje cijene  za zbrinjavanje otpada,</t>
  </si>
  <si>
    <t>Lokacija:</t>
  </si>
  <si>
    <t>Radovi se trebaju se izvoditi tako da se ne oštećuju ili prljaju okolne površine. Tijekom gradnje i uređenja gradilište treba stalno biti osigurano i uređeno. Sva radna oprema i materijal treba biti zaštićena. Prostor treba biti siguran za kretanje i boravak, opasne zone odgovarajuće zaštićene. Pristup na gradilište treba biti onemogućen osobama koje nisu zaposlene na gradilištu ili nisu ovlaštene za pristup.</t>
  </si>
  <si>
    <t>_sve potrebne elemente privremene vertikalne i horizontalne prometne signalizacije uključujući uklanjanje po završetku radova,</t>
  </si>
  <si>
    <t>Izvođač je dužan ograditi i osigrati gradilište te zaštititi sve kontaktne površine od utjecaja radova. Treba brinuti za sigurnost korištenja javnog prostora u blizini gradilišta i onemogućiti pristup neovlaštenim osobama na gradilište.</t>
  </si>
  <si>
    <t xml:space="preserve">OPĆI UVJETI
</t>
  </si>
  <si>
    <t>2.</t>
  </si>
  <si>
    <t>3.</t>
  </si>
  <si>
    <t>Betonirati je dozvoljeno tek nakon što je nadzorni inženjer pregledao oplatu, odobrio montažu armature i nakon toga potvrdio ispravnost postavljanja iste upisom u građevinski dnevnik.</t>
  </si>
  <si>
    <t xml:space="preserve">Izvođač je odgovoran za efikasnost, međusobnu usklađenost i suradnju kooperanata. Svaka nova faza izvođenja radova može započeti nakon usvajanja prethodno izvedenih radova od strane izvođača slijedeće faze. </t>
  </si>
  <si>
    <t>SVEUKUPNO</t>
  </si>
  <si>
    <t>_ sva potrebna pomagala, sredstva, alate i priručni materijal.</t>
  </si>
  <si>
    <t>_da su izvoditelji pojedinih radova upoznati s materijalima i tehnologijom izvođenja radova o kojima ovisi kvaliteta njihovog rada. Prije davanja ponude ponuđač je dužan o eventualnim nedostacima ili primjedbama zatražiti pojašnjenje stavke.
- u stavkama gdje se radi definiranja tehničkih i oblikovnih svojstava navodi tip i proizvođač predmeta nabave nije nužno da predmet nabave bude od navedenog proizvođača već da ima ista svojstva, odnosno da je jednakovrijedan. Predložene izmjene treba navesti prilikom davanja ponude.
- ukoliko je tekst pojedinih stavki nepotpun ili nejasan, kod nuđenja, izvedbe i obračuna je mjerodavno uputstvo proizvođača materijala ili konstrukcije.</t>
  </si>
  <si>
    <t>Geodetski radovi</t>
  </si>
  <si>
    <r>
      <t>ARP</t>
    </r>
    <r>
      <rPr>
        <sz val="10"/>
        <rFont val="Arial"/>
        <charset val="238"/>
      </rPr>
      <t xml:space="preserve"> d.o.o. Slobode 22 / Split / 021 345 634</t>
    </r>
  </si>
  <si>
    <t>Troškovnikom su opisani materijal i radovi koje je potrebno izvesti. Za formiranje cijene i izvođenje svake stavke za koju je izrađen i dostavljen grafički prikaz mjerodavni su troškovnički opis i pripadajući grafički prikaz.</t>
  </si>
  <si>
    <t>Količine u pojedinim stavkama su procijenjene prema dostupnim podacima. Eventualna razlika koja će se stvoriti u odnosu na stvarno izvedeno stanje će se dodatno obračunati uz ovjeru Nadzornog inženjera sukladno generalnim Općim uvjetima.</t>
  </si>
  <si>
    <t>kg</t>
  </si>
  <si>
    <t>BETONSKI I ARMIRANO-BETONSKI RADOVI</t>
  </si>
  <si>
    <t>kom</t>
  </si>
  <si>
    <t>m³</t>
  </si>
  <si>
    <t>Iskolčenje i geodetske usluge pri izvođenju. Rad uključuje geodetsko pozicioniranje oplata za pojedinačne vertikalne AB elemente.</t>
  </si>
  <si>
    <t>PRIPREMNI I ZEMLJANI RADOVI</t>
  </si>
  <si>
    <t>PRIPREMNI I ZEMLJANI RADOVI UKUPNO:</t>
  </si>
  <si>
    <t>Pripremni radovi odnose se na pripremu gradilišta za izvođenje ostalih grupa radova, uklanjanje i rušenje postojećih elemenata, čišćenje i održavanje gradilišta do primopredaje radova te završno čišćenje nakon završetka svih radova. Zemljani radovi uključuju skidanje postojećih i izvedbu novih slojeva od zemlje i drobljenog kamena.</t>
  </si>
  <si>
    <t>Uklanjanje površinskog sloja humusa u debljini 20 cm. U jediničnu cijenu su uračunati sav rad, ugrađeni i pomoćni materijal, alat i transport potrebni za izvršenje stavke. Trošak odvoza uklonjenog materijala, te njegovo zbrinjavanje su obračunati zasebno. Obračun po m² uklonjenog sloja.</t>
  </si>
  <si>
    <t>m²</t>
  </si>
  <si>
    <t>Strojni široki iskop materijala B kategorije u svrhu profiliranja terena do projektom predviđene kote. U količini je uračunat i iskop radi zamjene temeljnog tla ispod konstruktivnih elemenata. Procjenjeno je da će maksimalno 20% tla biti čvrsta stijena, te u jediničnu cijenu treba uračunati i strojno razbijanje čvrstog materijala. U jediničnu cijenu su uračunati sav rad, pomoćni materijal, alat i transport potrebni za izvršenje stavke. Obračun po m³ iskopanog materijala u zbijenom stanju.</t>
  </si>
  <si>
    <t>Dobava, doprema i razastiranje humusnog tla na zelenim površinama, uz sadnju trave. Sloj humusnog tla se izvodi u debljini 10 cm. U jediničnu cijenu su uračunati sav ugrađeni materijal, rad, pomoćni materijal, alat i transport potrebni za izvršenje stavke. Obračun po m².</t>
  </si>
  <si>
    <t>Odvoz viška materijala iz iskopa. Sav odvezeni materijal se mora zbrinuti sukladno zakonskoj regulativi iz područja gospodarenja otpadom. U jediničnu cijenu su uračunati sav ugrađeni rad, pomoćni materijal, alat i transport potrebni za izvršenje stavke. Obračun po m³.</t>
  </si>
  <si>
    <t>Ugradba armature u A.B. konstrukcije. Ugrađuje se čelik B500B, rebrasta armatura RA 400/500 i mreže MAG 500/560.</t>
  </si>
  <si>
    <t>2. A. BETONSKI I ARMIRANO BETONSKI RADOVI:</t>
  </si>
  <si>
    <t>2. B. TESARSKI RADOVI:</t>
  </si>
  <si>
    <t>2. A. BETONSKI I ARMIRANO-BETONSKI RADOVI UKUPNO:</t>
  </si>
  <si>
    <t>Izrada dvostrane oplate za trakaste temelje. U jediničnu cijenu su uračunati sav rad, pomoćni materijal, alat i transport potrebni za izvršenje stavke, amortizacija oplate, te uklanjanje i čišćenje oplate po stvrdnjavanju betona. Obračun po m2 kontaktne plohe oplate i ugrađenog betona.</t>
  </si>
  <si>
    <t>2. B. TESARSKI RADOVI UKUPNO:</t>
  </si>
  <si>
    <t>BRAVARSKI RADOVI</t>
  </si>
  <si>
    <t xml:space="preserve">Materijal i elementi koje izvoditelj isporučuje i ugrađuje na objektu moraju biti u skladu sa hrvatskim normama, a oni za koje HRN ne postoji moraju imati ateste koji odgovaraju predviđenoj namjeni kako za pojedine elemente tako i stavku u kompletnosti. </t>
  </si>
  <si>
    <t>U cijeni mora biti sadržana odšteta za razmjeravanje, označavanje , štemanje, montaža i privremeno učvršćenje izvedenih elemenata da se isto kod zalijevanja sidara ili drugog učvršćenja ne pomakne.</t>
  </si>
  <si>
    <t>Štemanje rupa i zidarsku pripomoć pri ugradbi vrši izvoditelj građevinskih radova.</t>
  </si>
  <si>
    <t>Jedinična cijena treba sadržavati :</t>
  </si>
  <si>
    <t>_svu nabavu glavnog i pomoćnog materijala,
_svu izradu u radionici,   
_kompletan okov (okov po izboru projektanta),
_sva snimanja i kontrolu izmjere na gradilištu,
_izradu izvedbenih i montažnih nacrta,
_transport, prijenos i uskladištenje,
_radna skela  i ljestve,
_odštetu za razmjeravanje sa označavanjem rupa za štemanje,
_montažu i privremeno učvršćenje izvedbenih elemenata,
_sav potreban sitni materijal (zakovice, vijci, kitovi, brtve  i sl.),
_završno bojenje (ton boje po izboru projektanta),
_čišćenje prostora po svakoj fazi rada,
_svi posredni i neposredni troškovi
_popravak štete učinjene na svojim i tuđim radovima,</t>
  </si>
  <si>
    <t>Gazišta stepenica</t>
  </si>
  <si>
    <t>Glavni podest</t>
  </si>
  <si>
    <t>BRAVARSKI RADOVI UKUPNO:</t>
  </si>
  <si>
    <t>BETONSKI, ARMIRANO-BETONSKI, MONTAŽNI I TESARSKI RADOVI</t>
  </si>
  <si>
    <t>2. C. MONTAŽNI RADOVI:</t>
  </si>
  <si>
    <t>Transport i ugradba predgotovljenih A.B. stupova. Stupovi se kamionom dostavljaju na gradilište, te dizalicom ugrađuju na predviđenu poziciju. Kontrola stupova se provodi teodolitom. Po ispravnoj ugradbi i osiguranoj vertikalnosti stupa međuprostor u temeljnoj čašici se ispunjuje betonom od sitnozrnatog agregata. U jediničnu cijenu su uračunati sav rad, ugrađeni i pomoćni materijal, alat i transport potrebni za izvršenje stavke.</t>
  </si>
  <si>
    <t>2. C. MONTAŽNI RADOVI UKUPNO:</t>
  </si>
  <si>
    <t>2.A.</t>
  </si>
  <si>
    <t>2.B.</t>
  </si>
  <si>
    <t>2.C.</t>
  </si>
  <si>
    <t>TESARSKI RADOVI</t>
  </si>
  <si>
    <t>MONTAŽNI RADOVI</t>
  </si>
  <si>
    <t>Daniel Bukvić, dipl.ing.građ.</t>
  </si>
  <si>
    <t xml:space="preserve">U opisima pojedinih troškovničkih stavki navedeni su referentni grafički prilozi koji dodatno upotpunjuju i objašnjavaju pojedine tražene radove ili usluge. Ponuditelj je dužan proučiti kompletnu projektno tehničku dokumentaciju prije formiranja cijene traženih roba, radova i usluga. </t>
  </si>
  <si>
    <t>Količine radova, koje nakon izvršenja čitavog posla nije moguće mjeriti neposrednom izmjerom treba po izvršenju pojedinog takvog rada preuzeti i ovjeriti nadzorni inženjer. Nadzorni inženjer i predstavnik Izvoditelja radova unosit će u Građevnu knjigu količine pojedinih takvih radova, s potrebnim skicama i izmjerama, te će svojim potpisima jamčiti za njihovu točnost. Samo tako utvrđeni radovi mogu se uzeti u obzir kod izrade privremenog ili konačnog Obračuna radova. Izvođač je dužan na gradilištu čuvati glavni i izvedbeni projekt ukoliko su propisani zakonom i dati ih na uvid ovlaštenim inspekcijskim službama.</t>
  </si>
  <si>
    <t>Sve radove iz ovog troškovnika treba izvesti solidno i stručno do potpune gotovosti i funkcionalnosti u skladu sa: 
- važećim zakonima, propisima i normama,
- pravilima struke i zanata,
- prema uputama proizvođača materijala i sustav.</t>
  </si>
  <si>
    <t xml:space="preserve">Sve armiranobetonske i betonske konstrukcije moraju se izvoditi u skladu s Proračunom mehaničke otportnosti i stabilnost i svim mjerodavnim zakonima i tehničkim propisima, te drugim pozitivnim postojećim propisima i standarima i uputama nadzornog inženjera. </t>
  </si>
  <si>
    <t>Jediničnom cijenom je obuhvaćeno:
- izrada projekta betona
- priprema betona u betonari ili kontrolirano na gradilištu
- dostava betona na gradilište
- doprema, izrada, montaža i demontaža kompletne oplate 
- dobava i pregled armature prije savijanja s čišćenjem od hrđe i nečistoća te sortiranjem
- sječenje, ravnanje i savijanje armature 
- postavljanje armature s podmetanjem podložaka kako bi se osigurala potrebna udaljenost između armature i oplate
- dobava, priprema i ugradnja posebnih elementa određenih projektom
- ugradnja i njegovanje betona 
- svi horizontalni i vertikalni transporti
- potrebna radna skela i podupiranje
- uzimanje potrebnih uzoraka</t>
  </si>
  <si>
    <t>Završno čišćenje koje uključuje uklanjanje svog viška materijala, metenje i pranje podignutog platoa, čišćenje elemenata od bijelog betona i čeličnih dijelova.</t>
  </si>
  <si>
    <t>Prije početka radova Izvoditelj je dužan uskladiti kvalitetu i rješenja betona sa ostalim radovima (montaža predgotovljenih AB stupova, čeličnih elemenata, obloge itd.).</t>
  </si>
  <si>
    <t>Obračun po m³ ugrađenog betona.</t>
  </si>
  <si>
    <t xml:space="preserve">Male neravnini i šupljine smiju se korigirati reparatirnim mortom i ručnim brušenjem što je uključeno u cijenu. </t>
  </si>
  <si>
    <t>Posebnu pažnju treba posvetiti recepturi betona koja treba biti prilagođena mjestu pripreme, transporta i uvjetima ugradnje, kako bi se osigurala svojstva betona pogodna za izvedbu zidova tražene kvalitete završne površine.</t>
  </si>
  <si>
    <t>Izvedba glatke dvostrane oplate za potporne i ogradne zidove. U jediničnu cijenu su uračunati sav rad, pomoćni materijal, alat i transport potrebni za izvršenje stavke, amortizacija oplate, te uklanjanje i čišćenje oplate po stvrdnjavanju betona. U cijenu je uključen dodatni rad potreban za izvedu oplate za vidni bijeli beton. Obračun po m² kontaktne plohe oplate i ugrađenog betona.</t>
  </si>
  <si>
    <t xml:space="preserve">Gornja ploha zida se zaglađuje prilikom betoniranja i dorađuje finim brušenjem, horizontalni bridovi se izvodene kao skošeni 2x2 cm brušenjem. </t>
  </si>
  <si>
    <t>Bravarski radovi odnose se na izradu elemenata od čeličnih profila: stubišta, ograde i prstena koji povezuje AB stupove.</t>
  </si>
  <si>
    <t xml:space="preserve">Ukoliko bi što u troškovniku , nacrtu ili detalju bilo nejasno mora izvoditelj prije početka radova tražiti razjašnjenje od izrađivača dokumentacije. Ukoliko nastanu razlike između opisa u troškovniku i detalja mjerodavan je detalj. </t>
  </si>
  <si>
    <t>Sve eventualne nejasnoće prije izvođenja radova Izvoditelj je dužan razjasniti s izrađivačem dokumentacije i nadzornim inženjerom, upozoriti na moguće nedostatke ili greške u dokumentaciji i predložiti uočena moguća poboljšanja rješenja i izvedbe.</t>
  </si>
  <si>
    <t>Izvođač je dužan gradilište održavati čistim, a na kraju radova treba izvesti završno čišćenje. Nakon dovršenja gradnje predat će Izvoditelj radova posve uređeno gradilište i okolinu objekta predstavniku Investitora.  Redovito održavanje reda i čistoće na gradilištu i okolnim površinama koje se koriste za potrebe gradilišta uključene su u cijenu. Završno čišćenje posebno se obračunava.</t>
  </si>
  <si>
    <t>Prije narudžbe pojedinih materijala Izvođač je dužan izrađivaču dokumentacije dostaviti uzorke na ovjeru.</t>
  </si>
  <si>
    <t>Radovi se izvode prema projektu, a u slučajevima kada su potrebne izmjene ili dopune projekta ili njegovih dijelova, odluku o tome donosit će sporazumno izrađivač dokumentacije, nadzorni inženjer (kao predstavnik Investitora) i predstavnik Izvođača radova, a tu svoju odluku unositi će u Građevni dnevnik. Sve izmjene ili dopune projekta, ili njegovih dijelova, za koje se po Građevnom dnevniku ne može dokazati da su uslijedile po opisanom postupku, neće se obračunavati ni po privremenom ni po konačnom Obračunu. Da bi izmjena projekta bila pravovaljana mora je odobriti i potpisati izrađivač dokumentacije, te se izmjena učinjena bez suglasnosti neće smatrati pravovaljanom.</t>
  </si>
  <si>
    <t>Ukoliko se pojave nejasnoće u tehničkoj dokumentaciji ponuditelj je dužan u pisanom obliku uputiti zahtjev javnom naručitelju za pojašnjenje istih. Pojašnjenje i eventualne izmjene i dopune tehničke dokumentacije izrađuje izrađivač dokumentacije.</t>
  </si>
  <si>
    <t xml:space="preserve">Izvođač je dužan prije početka radova konzultirati izrađivača dokumentacije radi moguće izmjene detalja, shema a time i opisa stavki troškovnika. Sve mjere kontrolirati na građevini. </t>
  </si>
  <si>
    <t>Izradili:</t>
  </si>
  <si>
    <t>Miranda Veljačić, dipl.ing.arh.</t>
  </si>
  <si>
    <t>Tehnička 
dokumentacija:</t>
  </si>
  <si>
    <t xml:space="preserve">IZGRADNJA UMJETNIČKE INSTALACIJE 
U PARKU KAPIĆ </t>
  </si>
  <si>
    <t>Otok Rab, Lopar</t>
  </si>
  <si>
    <t>OPĆINA LOPAR</t>
  </si>
  <si>
    <t>Lopar 289A, 51281 Lopar</t>
  </si>
  <si>
    <t xml:space="preserve">OIB: 55776600209
</t>
  </si>
  <si>
    <t>Betonskim i AB radovima obuhvaćeni su: 
- izvedba AB temelja i nadtemeljnih zidova,
- izrada AB nadtemeljnih zidova od bijelog betona,
- izrada i montaža predgotovljenih AB stupova.</t>
  </si>
  <si>
    <t>- čišćenje u tijeku izvođenja i nakon završetka radova 
- sva šteta i troškovi popravaka kao posljedica nepažnje u tijeku izvođenja
- svi režijski troškovi
- sav potreban alat na gradilištu i uskladištenje
- troškove zaštite na radu 
- pregled oplate od strane izvođača, statičara i nadzornog inženjera prije početka betoniranja
- dobava, izrada, prilagodba i montaža prefabriciranih elemenata
- betoniranje temeljnih ploča i zidova uz moguću prisutnost podzemne vode</t>
  </si>
  <si>
    <t>Cement, armatura, agregat, dodaci betonu, voda, proizvodi i sustavi za zaštitu i popravak betonskih konstrukcija moraju odgovarati važećim standardima.</t>
  </si>
  <si>
    <t>Izrada općeg kamenog nasipa do projektom predviđene kote. Za izradu nasipa se smije koristiti materijal iz iskopa uz uvjet da sadrži manje od 5% udjela zemlje i organskih tvari. Veće komade stijene i kamena iz iskopa je potrebno razbiti i usitniti na manje komade. Dozvoljava se ugradnja materijala iz iskopa, nakon pregleda i odobrenja od strane nadzornog inženjera. Nasip se izvodi u slojevima debljine 60 cm, koji se sabijaju do nosivosti 60 MN/m².  U jediničnu cijenu su uračunati sav rad, materijal, mehanizacija, transport i alat potrebni za izvršenje stavke, te sabijanje nasipa nakon ugradnje. Obračun po m³.</t>
  </si>
  <si>
    <t>Izrada sloja zamjenskog materijala ispod konstruktivnih elemenata. Ugrađuje se sloj tucanika granulacije 32-63,5 mm u debljini 30 cm, na prethodno isplaniranu i sabijenu podlogu. Prije ugradbe zamjenskog materijala od tucanika se na pripremljenu i isplaniranu podlogu ugrađuje geotekstil (min. 130 g/m²). Po dovršetku širokog iskopa nadzorni inženjer je dužan procjeniti nosivost temeljnog tla, te utvrditi potrebu za izvođenjem sloja zamjenskog materijala. Sloj zamjenskog materijala je potrebno isplanirati i sabiti do nosivosti 60 MN/m². U jediničnu cijenu su uračunati sav ugrađeni materijal, rad, pomoćni materijal, alat i transport potrebni za izvršenje stavke, te planiranje i sabijanje nasipa nakon ugradnje. Obračun po m² ugrađenog tucanika u zbijenom stanju.</t>
  </si>
  <si>
    <t>Izrada, dostava i ugradba gazišta stepenica od  pocinčanog čelika. Gazišta se izrađuju od čeličnog pocinčanog rastera debljine do 20 mm, koji se vari na okvir od HOP U profila 30×20×3 mm. Okvir gazišta je zavarom vezan za centralni čelični stup. Svaki okvir stepenica se oslanja na profil L 75x50x5, dok se podest oslanja na 3 prodila L100x50x6. Konstrukcija se zaštićuje 1 slojem temeljnog premaza za pocinčano željezo, te sa 2 sloja završnog premaza, u tonu po odabiru autora. Obračun po komadu ugrađenog gazišta. U jediničnu cijenu su uračunati sav rad, ugrađeni i pomoćni materijal, alat i transport potrebni za izvršenje stavke.</t>
  </si>
  <si>
    <r>
      <t xml:space="preserve">Izrada, dostava i ugradba čeličnog pocinčanog stupa stepenica. Stup promjera </t>
    </r>
    <r>
      <rPr>
        <sz val="10"/>
        <rFont val="GreekC"/>
      </rPr>
      <t>F</t>
    </r>
    <r>
      <rPr>
        <sz val="10"/>
        <rFont val="Arial"/>
        <charset val="238"/>
      </rPr>
      <t>193.7mm se obrađuje u radioni gdje se na podnožje vari čelična stopa za ugradbu. Stup se zaštićuje 1 slojem temeljnog premaza za pocinčani čelik, te sa 2 sloja završnog premaza, u tonu po odabiru autora. Obračun po komadu ugrađenog stupa. U jediničnu cijenu su uračunati sav rad, ugrađeni i pomoćni materijal, alat i transport potrebni za izvršenje stavke.</t>
    </r>
  </si>
  <si>
    <t>Izrada, dostava i ugradba čeličnog pocinčanog prstena sa unutarnje strane centralnog tornja. Konstrukcija se zaštićuje 1 slojem temeljnog premaza za pocinčano željezo, te sa 2 sloja završnog premaza, u tonu po odabiru autora. Obračun po komadu. U jediničnu cijenu su uračunati sav rad, ugrađeni i pomoćni materijal, alat i transport potrebni za izvršenje stavke.</t>
  </si>
  <si>
    <t>Izrada, dostava i ugradba čelične pocinčane ograde sastavljene od pet cijevi promjera 50 mm, debljine stijenke 4mm, duljine 90 cm. Ograda se montira na trnove prethodno montirane na čelični stup i AB stup, na koje se nasađuju cijevi i fikiraju inx vijcima, sa ciljem da se ne vide vijčani spojevi. Obračun prema komadu ograde.</t>
  </si>
  <si>
    <r>
      <t xml:space="preserve">Dobava i ugradba inox šipki </t>
    </r>
    <r>
      <rPr>
        <sz val="10"/>
        <rFont val="GreekC"/>
      </rPr>
      <t>F</t>
    </r>
    <r>
      <rPr>
        <sz val="10"/>
        <rFont val="Arial"/>
        <charset val="238"/>
      </rPr>
      <t>32 za povezivanje traverzi nadvoja. Šipke se  ugrađuju u fazi montaže traverzi tako da se uguraju zajedno sa traverzama nadvoja u rupe susjednih traverzi. Obavezno se ugrađuju prije betoniranja podnožja kako bi se traverze mogle razmaknuti. Obračun prema komadu.</t>
    </r>
  </si>
  <si>
    <t>Izvedba betonske podloge stepenica i opločenja betonom klase C 16/20, na prethodno isplaniranu i sabijenu podlogu od kamenog nasipa. Betonska podloga se armira u donjoj zoni nosivim mrežama Q131, koje se ugrađuju u donju zonu sa preklopom minimalno 30 cm. U jediničnu cijenu su uračunati sav rad, ugrađeni i pomoćni materijal, alat i transport potrebni za izvršenje stavke, vibriranje betona pri ugradbi, te njega betona. Obračun po m³ ugrađenog betona.</t>
  </si>
  <si>
    <t>Betoniranje temelja betonom klase C 30/37 u glatkoj dvostranoj oplati. Temelji se armiraju na način opisan u grafičkim prilozima. Oplata i armatura temelja su obračunati u zasebnim stavkama. U jediničnu cijenu su uračunati sav rad, ugrađeni i pomoćni materijal, alat i transport potrebni za izvršenje stavke, vibriranje betona pri ugradbi, te njega betona. Obračun po m³ ugrađenog betona.</t>
  </si>
  <si>
    <t>Betoniranje ispune temelja središnjeg dijela konstrukcije betonom C25/30. Temelji se armiraju na način opisan u grafičkim prilozima. Oplata i armatura temelja su obračunati u zasebnim stavkama. U jediničnu cijenu su uračunati sav rad, ugrađeni i pomoćni materijal, alat i transport potrebni za izvršenje stavke, vibriranje betona pri ugradbi, te njega betona. Obračun po m³ ugrađenog betona.</t>
  </si>
  <si>
    <t>Mreže MA B 500A</t>
  </si>
  <si>
    <t>Šipke RA B 500B</t>
  </si>
  <si>
    <t>Betoniranje podbetona betonom klase C 16/20 debljine 10cm. U jediničnu cijenu su uračunati sav rad, ugrađeni i pomoćni materijal, alat i transport potrebni za izvršenje stavke, vibriranje betona pri ugradbi, te njega betona. Obračun po m³ ugrađenog betona.</t>
  </si>
  <si>
    <t>Potporni zidovi se izvode kao rub platoa i kao klupa, Završna obrada kao vidni beton, bez segregacija, procurjevanja, neravnina i skova plohe, sa oštrim vertikalnim bridovima, bez tragova ulja od oplate i značajnijih odstupanja u boji završne površine. Posebnu pažnju treba posvetiti pripremi oplate koja treba biti opremljena spužvama i brtvama i kvalitetno fiksirana i poduprta, kako ne bi došlo do procurjevanja i deformacija.</t>
  </si>
  <si>
    <t>Filip Kozina, mag.ing.aedif.</t>
  </si>
  <si>
    <t xml:space="preserve">Betoniranje potpornih zidova i ispune među betonskim stupovima betonom klase C 30/37, u dvostranoj oplati. Zidovi su visine do 159 cm mjereno od gornje kote temelja do vrha zida. Oplata i armatura temelja su obračunati u zasebnim stavkama. Potporni zid se armira na način opisan u grafičkim prilozima. U jediničnu cijenu su uračunati sav rad, ugrađeni i pomoćni materijal, alat i transport potrebni za izvršenje stavke, vibriranje betona pri ugradbi, te njega betona. </t>
  </si>
  <si>
    <t>Izrada predgotovljenih A.B. stupova centralnog tornja od vidnog betona, poprečnog presjeka 15×30 cm, visine 455 cm. Ugrađuje se uzdužna armatura 4Φ14, te vilice Φ8/25 cm. Stupovi se izrađuju u radioni, te dostavljaju na gradilište.  Stupove je potrebno izvesti po 2 u paru, tako da su povezani u dnu AB gredicom visine 25 cm. Prilikom povezivanja stupova potrebno je iste povezati armiranobetonskom šipkom F32, prema nacrtu, koja služi kao šipka za dizanje. Prilikom montaže stupova potrebno je sajlu dizalice prihvatiti remenjima u gornjem dijelu stupova, pošto se šipka nalazi ispod težišta stupova. Vidni beton bez neravnina, pukotina, segregacija, tragova oplate i slilnih nepravilnosti. vertikalni bridovi blago skošeni  ili zaobljeni 1x1 cm. Stupovi se ugrađuju umetanjem u AB temeljnu stopu, s popunjavanjem međuprostora betonom C25/30 s najvećim zrnom agregata d=16mm. Prostor između stupova iznad razine poda unutar valjka do visine zida okolnog nasipa ispunjava se betonom. U jediničnu cijenu su uračunati sav rad, ugrađeni i pomoćni materijal, armatura, oplata i alat potrebni za izvršenje stavke. Transport i ugradba stupova su obračunati u zasebnoj stavci. Obračun po komadu proizvedenog stupa.</t>
  </si>
  <si>
    <t>Ličenje betonskih ploha temeljnim premazom i akrilnom bojom u bijelom tonu u minimalno 2 sloja.
U jediničnu cijenu su uračunati sav rad, pomoćni materijal, alat i transport potrebni za izvršenje stavke.</t>
  </si>
  <si>
    <t>Premazivanje betonskih ploha hidrofobnim i oleofobnim premazom, koji ne mijenja izgled i teksturu betona.
U jediničnu cijenu su uračunati sav rad, pomoćni materijal, alat i transport potrebni za izvršenje stavke.</t>
  </si>
  <si>
    <t>Ploha se premazuje akrilnom bojom u bijelom tonu, te penetrirajućim hidrofobnim i oleofobnim zaštitnim premazom koji ne mijenja boju i izgled betona. Premazivanje bojom i hidrofobnim premazom je obračunato u zasebnoj stavci.</t>
  </si>
  <si>
    <t>U jediničnu cijenu svake stavke podrazumijeva se uz nabavu svega glavnog i pomoćnog materijala sva izrada u radionici, sva snimanja i kontrola mjera na građevini, izrada izvedbenih i montažnih nacrta, izrada u radionici, antikorozivna zaštita, bojanje transport i montaža.</t>
  </si>
  <si>
    <t>U cijenu ulazi i sav potreban sitni pribor i ugradbeni materijal (vijci, zakovice itd.) kao i odstranjenje svih otpadaka i nečistoće prouzročene izvođenjem, te odšteta za štete prouzročene nepažnjom na radovima drugih obrtnika.</t>
  </si>
  <si>
    <t>Ukoliko dođe do oštećenja ili prljanja na okolnim površinama, elementima i opremi. Izvođač je dužan odmah popraviti iste ili će se popravci izvesti o svom trošku.</t>
  </si>
  <si>
    <t>TROŠKOVNIK GRAĐEVINSKIH RADOVA</t>
  </si>
  <si>
    <r>
      <rPr>
        <sz val="10"/>
        <rFont val="Arial"/>
        <charset val="238"/>
      </rPr>
      <t xml:space="preserve">Ovaj troškovnik odnosi se na izvedbu građeinskih radova umjetničke instalacije parka Kapić u k.o. Lopar, uz more. Instalacija se izvodi kao armirano betonska struktura s nasutim zemljanim platoom koji se stepenasto podiže do visine od 144 cm iznad uređenog terena. </t>
    </r>
    <r>
      <rPr>
        <sz val="10"/>
        <color rgb="FFFF0000"/>
        <rFont val="Arial"/>
        <family val="2"/>
        <charset val="238"/>
      </rPr>
      <t xml:space="preserve">
</t>
    </r>
  </si>
  <si>
    <t xml:space="preserve">Prije narudžbe pojedinih materijala i izrade radioničkih nacrta Izvođač je dužan prekontrolirati sve mjere na gradilištu.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</si>
</sst>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_(&quot;$&quot;* #,##0.00_);_(&quot;$&quot;* \(#,##0.00\);_(&quot;$&quot;* &quot;-&quot;??_);_(@_)"/>
    <numFmt numFmtId="166" formatCode="0.0"/>
  </numFmts>
  <fonts count="5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2"/>
      <name val="Arial"/>
      <family val="2"/>
      <charset val="238"/>
    </font>
    <font>
      <b/>
      <sz val="12"/>
      <name val="Arial"/>
      <family val="2"/>
      <charset val="238"/>
    </font>
    <font>
      <b/>
      <sz val="10"/>
      <name val="Arial"/>
      <family val="2"/>
      <charset val="238"/>
    </font>
    <font>
      <b/>
      <sz val="10"/>
      <name val="Arial"/>
      <family val="2"/>
    </font>
    <font>
      <sz val="10"/>
      <name val="Arial"/>
      <family val="2"/>
    </font>
    <font>
      <sz val="12"/>
      <name val="CRO_Swiss_Light-Normal"/>
      <charset val="238"/>
    </font>
    <font>
      <sz val="11"/>
      <color indexed="17"/>
      <name val="Calibri"/>
      <family val="2"/>
      <charset val="238"/>
    </font>
    <font>
      <sz val="11"/>
      <color indexed="8"/>
      <name val="Calibri"/>
      <family val="2"/>
      <charset val="238"/>
    </font>
    <font>
      <b/>
      <sz val="12"/>
      <name val="Arial CE"/>
      <family val="2"/>
      <charset val="238"/>
    </font>
    <font>
      <sz val="11"/>
      <color indexed="17"/>
      <name val="Calibri"/>
      <family val="2"/>
    </font>
    <font>
      <b/>
      <sz val="18"/>
      <name val="Arial"/>
      <family val="2"/>
      <charset val="238"/>
    </font>
    <font>
      <sz val="10"/>
      <color rgb="FFFF0000"/>
      <name val="Arial"/>
      <family val="2"/>
      <charset val="238"/>
    </font>
    <font>
      <u/>
      <sz val="10"/>
      <name val="Arial"/>
      <family val="2"/>
      <charset val="238"/>
    </font>
    <font>
      <sz val="9"/>
      <name val="Arial"/>
      <family val="2"/>
      <charset val="238"/>
    </font>
    <font>
      <b/>
      <sz val="10"/>
      <color rgb="FFFF0000"/>
      <name val="Arial"/>
      <family val="2"/>
      <charset val="238"/>
    </font>
    <font>
      <u/>
      <sz val="10"/>
      <color theme="10"/>
      <name val="Arial"/>
      <family val="2"/>
      <charset val="238"/>
    </font>
    <font>
      <u/>
      <sz val="10"/>
      <color theme="11"/>
      <name val="Arial"/>
      <family val="2"/>
      <charset val="238"/>
    </font>
    <font>
      <sz val="12"/>
      <color theme="1"/>
      <name val="Calibri"/>
      <family val="2"/>
      <scheme val="minor"/>
    </font>
    <font>
      <sz val="11"/>
      <color indexed="8"/>
      <name val="Calibri"/>
      <family val="2"/>
    </font>
    <font>
      <b/>
      <sz val="18"/>
      <color indexed="18"/>
      <name val="Cambria"/>
      <family val="1"/>
      <charset val="238"/>
    </font>
    <font>
      <b/>
      <sz val="15"/>
      <color indexed="18"/>
      <name val="Calibri"/>
      <family val="2"/>
      <charset val="238"/>
    </font>
    <font>
      <b/>
      <sz val="13"/>
      <color indexed="18"/>
      <name val="Calibri"/>
      <family val="2"/>
      <charset val="238"/>
    </font>
    <font>
      <b/>
      <sz val="11"/>
      <color indexed="18"/>
      <name val="Calibri"/>
      <family val="2"/>
      <charset val="238"/>
    </font>
    <font>
      <sz val="11"/>
      <color indexed="20"/>
      <name val="Calibri"/>
      <family val="2"/>
      <charset val="238"/>
    </font>
    <font>
      <sz val="11"/>
      <color indexed="16"/>
      <name val="Calibri"/>
      <family val="2"/>
      <charset val="238"/>
    </font>
    <font>
      <sz val="11"/>
      <color indexed="18"/>
      <name val="Calibri"/>
      <family val="2"/>
      <charset val="238"/>
    </font>
    <font>
      <b/>
      <sz val="11"/>
      <color indexed="8"/>
      <name val="Calibri"/>
      <family val="2"/>
      <charset val="238"/>
    </font>
    <font>
      <b/>
      <sz val="11"/>
      <color indexed="13"/>
      <name val="Calibri"/>
      <family val="2"/>
      <charset val="238"/>
    </font>
    <font>
      <sz val="11"/>
      <color indexed="13"/>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sz val="11"/>
      <color indexed="9"/>
      <name val="Calibri"/>
      <family val="2"/>
      <charset val="238"/>
    </font>
    <font>
      <sz val="10"/>
      <name val="Helv"/>
    </font>
    <font>
      <sz val="11"/>
      <color theme="1"/>
      <name val="Calibri"/>
      <family val="2"/>
      <scheme val="minor"/>
    </font>
    <font>
      <sz val="10"/>
      <color rgb="FFFF0000"/>
      <name val="CRO_Swiss_Light-Normal"/>
      <charset val="238"/>
    </font>
    <font>
      <sz val="12"/>
      <name val="Times New Roman"/>
      <family val="1"/>
      <charset val="238"/>
    </font>
    <font>
      <sz val="10"/>
      <color theme="1"/>
      <name val="Arial"/>
      <family val="2"/>
      <charset val="238"/>
    </font>
    <font>
      <sz val="11"/>
      <color theme="1"/>
      <name val="Arial"/>
      <family val="2"/>
      <charset val="238"/>
    </font>
    <font>
      <sz val="10"/>
      <name val="CRO_Swiss_Light-Normal"/>
      <charset val="238"/>
    </font>
    <font>
      <sz val="11"/>
      <name val="Arial"/>
      <family val="2"/>
      <charset val="238"/>
    </font>
    <font>
      <b/>
      <sz val="11"/>
      <name val="Arial"/>
      <family val="2"/>
      <charset val="238"/>
    </font>
    <font>
      <sz val="10"/>
      <name val="GreekC"/>
    </font>
  </fonts>
  <fills count="17">
    <fill>
      <patternFill patternType="none"/>
    </fill>
    <fill>
      <patternFill patternType="gray125"/>
    </fill>
    <fill>
      <patternFill patternType="solid">
        <fgColor indexed="42"/>
      </patternFill>
    </fill>
    <fill>
      <patternFill patternType="solid">
        <fgColor theme="0" tint="-0.249977111117893"/>
        <bgColor indexed="64"/>
      </patternFill>
    </fill>
    <fill>
      <patternFill patternType="solid">
        <fgColor indexed="23"/>
        <bgColor indexed="64"/>
      </patternFill>
    </fill>
    <fill>
      <patternFill patternType="solid">
        <fgColor theme="0" tint="-0.499984740745262"/>
        <bgColor indexed="64"/>
      </patternFill>
    </fill>
    <fill>
      <patternFill patternType="solid">
        <fgColor indexed="31"/>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s>
  <borders count="13">
    <border>
      <left/>
      <right/>
      <top/>
      <bottom/>
      <diagonal/>
    </border>
    <border>
      <left style="thin">
        <color auto="1"/>
      </left>
      <right/>
      <top/>
      <bottom/>
      <diagonal/>
    </border>
    <border>
      <left style="thin">
        <color auto="1"/>
      </left>
      <right style="thin">
        <color auto="1"/>
      </right>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s>
  <cellStyleXfs count="94">
    <xf numFmtId="0" fontId="0" fillId="0" borderId="0"/>
    <xf numFmtId="164" fontId="10" fillId="0" borderId="0" applyFont="0" applyFill="0" applyBorder="0" applyAlignment="0" applyProtection="0"/>
    <xf numFmtId="164" fontId="9" fillId="0" borderId="0" applyFont="0" applyFill="0" applyBorder="0" applyAlignment="0" applyProtection="0"/>
    <xf numFmtId="0" fontId="10" fillId="0" borderId="0"/>
    <xf numFmtId="0" fontId="9" fillId="0" borderId="0"/>
    <xf numFmtId="0" fontId="9" fillId="0" borderId="0"/>
    <xf numFmtId="0" fontId="16" fillId="0" borderId="0" applyBorder="0"/>
    <xf numFmtId="0" fontId="16" fillId="0" borderId="0" applyBorder="0"/>
    <xf numFmtId="0" fontId="16" fillId="0" borderId="0" applyBorder="0"/>
    <xf numFmtId="0" fontId="17" fillId="2" borderId="0" applyNumberFormat="0" applyBorder="0" applyAlignment="0" applyProtection="0"/>
    <xf numFmtId="0" fontId="18" fillId="2" borderId="0" applyNumberFormat="0" applyBorder="0" applyAlignment="0" applyProtection="0"/>
    <xf numFmtId="0" fontId="16" fillId="0" borderId="0" applyBorder="0"/>
    <xf numFmtId="0" fontId="9" fillId="0" borderId="0"/>
    <xf numFmtId="0" fontId="16" fillId="0" borderId="0" applyBorder="0"/>
    <xf numFmtId="0" fontId="18" fillId="6" borderId="0" applyNumberFormat="0" applyBorder="0" applyAlignment="0" applyProtection="0"/>
    <xf numFmtId="0" fontId="20" fillId="2" borderId="0" applyNumberFormat="0" applyBorder="0" applyAlignment="0" applyProtection="0"/>
    <xf numFmtId="0" fontId="17" fillId="2" borderId="0" applyNumberFormat="0" applyBorder="0" applyAlignment="0" applyProtection="0"/>
    <xf numFmtId="0" fontId="15" fillId="0" borderId="0"/>
    <xf numFmtId="0" fontId="8" fillId="0" borderId="0"/>
    <xf numFmtId="0" fontId="17" fillId="2" borderId="0" applyNumberFormat="0" applyBorder="0" applyAlignment="0" applyProtection="0"/>
    <xf numFmtId="0" fontId="20" fillId="2" borderId="0" applyNumberFormat="0" applyBorder="0" applyAlignment="0" applyProtection="0"/>
    <xf numFmtId="0" fontId="9"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7" fillId="0" borderId="0"/>
    <xf numFmtId="0" fontId="28" fillId="0" borderId="0"/>
    <xf numFmtId="0" fontId="6" fillId="0" borderId="0"/>
    <xf numFmtId="0" fontId="9" fillId="0" borderId="0"/>
    <xf numFmtId="0" fontId="5" fillId="0" borderId="0"/>
    <xf numFmtId="0" fontId="4" fillId="0" borderId="0"/>
    <xf numFmtId="0" fontId="29" fillId="0" borderId="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5" borderId="0" applyNumberFormat="0" applyBorder="0" applyAlignment="0" applyProtection="0"/>
    <xf numFmtId="0" fontId="34" fillId="7" borderId="0" applyNumberFormat="0" applyBorder="0" applyAlignment="0" applyProtection="0"/>
    <xf numFmtId="0" fontId="38" fillId="7" borderId="4" applyNumberFormat="0" applyAlignment="0" applyProtection="0"/>
    <xf numFmtId="0" fontId="40" fillId="16" borderId="5"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0" fontId="42" fillId="0" borderId="0" applyNumberFormat="0" applyFill="0" applyBorder="0" applyAlignment="0" applyProtection="0"/>
    <xf numFmtId="0" fontId="17" fillId="7" borderId="0" applyNumberFormat="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6" fillId="7" borderId="4" applyNumberFormat="0" applyAlignment="0" applyProtection="0"/>
    <xf numFmtId="0" fontId="39" fillId="0" borderId="9" applyNumberFormat="0" applyFill="0" applyAlignment="0" applyProtection="0"/>
    <xf numFmtId="0" fontId="35" fillId="7" borderId="0" applyNumberFormat="0" applyBorder="0" applyAlignment="0" applyProtection="0"/>
    <xf numFmtId="0" fontId="9" fillId="0" borderId="0"/>
    <xf numFmtId="0" fontId="9" fillId="0" borderId="0"/>
    <xf numFmtId="0" fontId="45" fillId="0" borderId="0"/>
    <xf numFmtId="0" fontId="9" fillId="0" borderId="0"/>
    <xf numFmtId="0" fontId="9" fillId="0" borderId="0"/>
    <xf numFmtId="0" fontId="9" fillId="0" borderId="0"/>
    <xf numFmtId="0" fontId="3" fillId="0" borderId="0"/>
    <xf numFmtId="0" fontId="9" fillId="0" borderId="0"/>
    <xf numFmtId="0" fontId="3" fillId="0" borderId="0"/>
    <xf numFmtId="0" fontId="18" fillId="8" borderId="10" applyNumberFormat="0" applyFont="0" applyAlignment="0" applyProtection="0"/>
    <xf numFmtId="0" fontId="37" fillId="7" borderId="11" applyNumberFormat="0" applyAlignment="0" applyProtection="0"/>
    <xf numFmtId="0" fontId="44" fillId="0" borderId="0"/>
    <xf numFmtId="0" fontId="30" fillId="0" borderId="0" applyNumberFormat="0" applyFill="0" applyBorder="0" applyAlignment="0" applyProtection="0"/>
    <xf numFmtId="0" fontId="37" fillId="0" borderId="12" applyNumberFormat="0" applyFill="0" applyAlignment="0" applyProtection="0"/>
    <xf numFmtId="44" fontId="9" fillId="0" borderId="0" applyFont="0" applyFill="0" applyBorder="0" applyAlignment="0" applyProtection="0"/>
    <xf numFmtId="0" fontId="41" fillId="0" borderId="0" applyNumberFormat="0" applyFill="0" applyBorder="0" applyAlignment="0" applyProtection="0"/>
    <xf numFmtId="0" fontId="2" fillId="0" borderId="0"/>
    <xf numFmtId="0" fontId="1" fillId="0" borderId="0"/>
    <xf numFmtId="0" fontId="47" fillId="0" borderId="0"/>
  </cellStyleXfs>
  <cellXfs count="257">
    <xf numFmtId="0" fontId="0" fillId="0" borderId="0" xfId="0"/>
    <xf numFmtId="49" fontId="13" fillId="0" borderId="0" xfId="4" applyNumberFormat="1" applyFont="1" applyAlignment="1">
      <alignment horizontal="center" vertical="top"/>
    </xf>
    <xf numFmtId="0" fontId="9" fillId="0" borderId="0" xfId="4" applyAlignment="1">
      <alignment horizontal="center"/>
    </xf>
    <xf numFmtId="2" fontId="13" fillId="0" borderId="0" xfId="4" applyNumberFormat="1" applyFont="1" applyAlignment="1">
      <alignment horizontal="center"/>
    </xf>
    <xf numFmtId="164" fontId="13" fillId="0" borderId="0" xfId="4" applyNumberFormat="1" applyFont="1" applyAlignment="1">
      <alignment horizontal="center"/>
    </xf>
    <xf numFmtId="0" fontId="13" fillId="0" borderId="0" xfId="4" applyFont="1" applyAlignment="1">
      <alignment horizontal="center" vertical="top"/>
    </xf>
    <xf numFmtId="2" fontId="9" fillId="0" borderId="0" xfId="4" applyNumberFormat="1" applyAlignment="1">
      <alignment horizontal="right"/>
    </xf>
    <xf numFmtId="164" fontId="9" fillId="0" borderId="0" xfId="4" applyNumberFormat="1"/>
    <xf numFmtId="0" fontId="13" fillId="0" borderId="0" xfId="4" applyFont="1" applyAlignment="1">
      <alignment horizontal="center"/>
    </xf>
    <xf numFmtId="0" fontId="9" fillId="0" borderId="0" xfId="4" applyAlignment="1">
      <alignment horizontal="left" wrapText="1" shrinkToFit="1"/>
    </xf>
    <xf numFmtId="2" fontId="9" fillId="0" borderId="0" xfId="4" applyNumberFormat="1"/>
    <xf numFmtId="49" fontId="9" fillId="0" borderId="0" xfId="4" applyNumberFormat="1"/>
    <xf numFmtId="0" fontId="9" fillId="0" borderId="0" xfId="4" applyAlignment="1">
      <alignment horizontal="right"/>
    </xf>
    <xf numFmtId="0" fontId="12" fillId="0" borderId="0" xfId="4" applyFont="1"/>
    <xf numFmtId="0" fontId="13" fillId="0" borderId="0" xfId="4" applyFont="1" applyAlignment="1">
      <alignment horizontal="left" vertical="top"/>
    </xf>
    <xf numFmtId="17" fontId="13" fillId="0" borderId="0" xfId="8" applyNumberFormat="1" applyFont="1" applyAlignment="1">
      <alignment horizontal="left" vertical="top"/>
    </xf>
    <xf numFmtId="0" fontId="9" fillId="0" borderId="0" xfId="8" applyFont="1" applyAlignment="1">
      <alignment vertical="top" wrapText="1"/>
    </xf>
    <xf numFmtId="0" fontId="9" fillId="0" borderId="0" xfId="8" applyFont="1"/>
    <xf numFmtId="0" fontId="12" fillId="0" borderId="0" xfId="4" applyFont="1" applyAlignment="1">
      <alignment horizontal="left" vertical="top"/>
    </xf>
    <xf numFmtId="0" fontId="12" fillId="0" borderId="0" xfId="4" applyFont="1" applyAlignment="1">
      <alignment vertical="top"/>
    </xf>
    <xf numFmtId="0" fontId="9" fillId="0" borderId="0" xfId="4" applyAlignment="1">
      <alignment horizontal="left" vertical="top" wrapText="1"/>
    </xf>
    <xf numFmtId="0" fontId="11" fillId="0" borderId="0" xfId="6" applyFont="1"/>
    <xf numFmtId="0" fontId="12" fillId="0" borderId="0" xfId="6" applyFont="1"/>
    <xf numFmtId="16" fontId="9" fillId="0" borderId="0" xfId="4" applyNumberFormat="1" applyAlignment="1">
      <alignment horizontal="center" vertical="top" wrapText="1"/>
    </xf>
    <xf numFmtId="4" fontId="9" fillId="0" borderId="0" xfId="4" applyNumberFormat="1" applyAlignment="1">
      <alignment horizontal="left" vertical="top" wrapText="1"/>
    </xf>
    <xf numFmtId="0" fontId="9" fillId="0" borderId="0" xfId="4" applyAlignment="1">
      <alignment horizontal="left" vertical="top"/>
    </xf>
    <xf numFmtId="0" fontId="12" fillId="0" borderId="0" xfId="6" applyFont="1" applyAlignment="1">
      <alignment horizontal="left" vertical="top"/>
    </xf>
    <xf numFmtId="16" fontId="13" fillId="0" borderId="0" xfId="4" applyNumberFormat="1" applyFont="1" applyAlignment="1">
      <alignment horizontal="left" vertical="top" wrapText="1"/>
    </xf>
    <xf numFmtId="0" fontId="9" fillId="0" borderId="0" xfId="4" applyAlignment="1">
      <alignment horizontal="right" wrapText="1"/>
    </xf>
    <xf numFmtId="0" fontId="9" fillId="0" borderId="0" xfId="4" applyAlignment="1">
      <alignment wrapText="1"/>
    </xf>
    <xf numFmtId="0" fontId="9" fillId="0" borderId="0" xfId="8" applyFont="1" applyAlignment="1">
      <alignment horizontal="left" vertical="top" wrapText="1"/>
    </xf>
    <xf numFmtId="0" fontId="9" fillId="0" borderId="0" xfId="8" applyFont="1" applyAlignment="1">
      <alignment horizontal="right"/>
    </xf>
    <xf numFmtId="4" fontId="9" fillId="0" borderId="0" xfId="4" applyNumberFormat="1" applyAlignment="1">
      <alignment horizontal="right" wrapText="1"/>
    </xf>
    <xf numFmtId="0" fontId="11" fillId="0" borderId="0" xfId="4" applyFont="1"/>
    <xf numFmtId="0" fontId="11" fillId="0" borderId="0" xfId="4" applyFont="1" applyAlignment="1">
      <alignment horizontal="center"/>
    </xf>
    <xf numFmtId="2" fontId="12" fillId="0" borderId="0" xfId="4" applyNumberFormat="1" applyFont="1" applyAlignment="1">
      <alignment horizontal="center"/>
    </xf>
    <xf numFmtId="164" fontId="12" fillId="0" borderId="0" xfId="4" applyNumberFormat="1" applyFont="1" applyAlignment="1">
      <alignment horizontal="center"/>
    </xf>
    <xf numFmtId="0" fontId="13" fillId="0" borderId="0" xfId="11" applyFont="1" applyAlignment="1">
      <alignment horizontal="left" vertical="top"/>
    </xf>
    <xf numFmtId="0" fontId="23" fillId="0" borderId="0" xfId="4" applyFont="1" applyAlignment="1">
      <alignment vertical="top" wrapText="1"/>
    </xf>
    <xf numFmtId="0" fontId="23" fillId="0" borderId="0" xfId="4" applyFont="1" applyAlignment="1">
      <alignment horizontal="left" vertical="top" wrapText="1"/>
    </xf>
    <xf numFmtId="0" fontId="13" fillId="0" borderId="0" xfId="4" applyFont="1" applyAlignment="1">
      <alignment vertical="top" wrapText="1"/>
    </xf>
    <xf numFmtId="0" fontId="13" fillId="0" borderId="3" xfId="4" applyFont="1" applyBorder="1" applyAlignment="1">
      <alignment horizontal="left" vertical="top"/>
    </xf>
    <xf numFmtId="0" fontId="13" fillId="0" borderId="3" xfId="4" applyFont="1" applyBorder="1" applyAlignment="1">
      <alignment vertical="top"/>
    </xf>
    <xf numFmtId="0" fontId="22" fillId="0" borderId="0" xfId="4" applyFont="1"/>
    <xf numFmtId="49" fontId="12" fillId="0" borderId="0" xfId="6" applyNumberFormat="1" applyFont="1"/>
    <xf numFmtId="49" fontId="11" fillId="0" borderId="0" xfId="6" applyNumberFormat="1" applyFont="1" applyAlignment="1">
      <alignment horizontal="center"/>
    </xf>
    <xf numFmtId="49" fontId="11" fillId="0" borderId="0" xfId="6" applyNumberFormat="1" applyFont="1"/>
    <xf numFmtId="0" fontId="9" fillId="0" borderId="0" xfId="4" applyAlignment="1">
      <alignment vertical="top"/>
    </xf>
    <xf numFmtId="0" fontId="22" fillId="0" borderId="0" xfId="4" applyFont="1" applyAlignment="1">
      <alignment horizontal="right"/>
    </xf>
    <xf numFmtId="2" fontId="22" fillId="0" borderId="0" xfId="4" applyNumberFormat="1" applyFont="1" applyAlignment="1">
      <alignment horizontal="right" wrapText="1"/>
    </xf>
    <xf numFmtId="0" fontId="22" fillId="0" borderId="0" xfId="4" applyFont="1" applyAlignment="1">
      <alignment horizontal="left" vertical="top" wrapText="1"/>
    </xf>
    <xf numFmtId="2" fontId="22" fillId="0" borderId="0" xfId="4" applyNumberFormat="1" applyFont="1" applyAlignment="1">
      <alignment horizontal="right"/>
    </xf>
    <xf numFmtId="0" fontId="25" fillId="0" borderId="0" xfId="4" applyFont="1" applyAlignment="1">
      <alignment horizontal="left" vertical="top"/>
    </xf>
    <xf numFmtId="4" fontId="22" fillId="0" borderId="0" xfId="4" applyNumberFormat="1" applyFont="1" applyAlignment="1">
      <alignment horizontal="right" wrapText="1"/>
    </xf>
    <xf numFmtId="4" fontId="9" fillId="0" borderId="0" xfId="4" applyNumberFormat="1"/>
    <xf numFmtId="4" fontId="12" fillId="0" borderId="0" xfId="4" applyNumberFormat="1" applyFont="1"/>
    <xf numFmtId="1" fontId="13" fillId="0" borderId="0" xfId="33" applyNumberFormat="1" applyFont="1" applyAlignment="1">
      <alignment horizontal="left" vertical="top"/>
    </xf>
    <xf numFmtId="4" fontId="12" fillId="0" borderId="0" xfId="4" applyNumberFormat="1" applyFont="1" applyAlignment="1">
      <alignment horizontal="right" wrapText="1"/>
    </xf>
    <xf numFmtId="4" fontId="22" fillId="0" borderId="0" xfId="4" applyNumberFormat="1" applyFont="1"/>
    <xf numFmtId="4" fontId="22" fillId="0" borderId="0" xfId="4" applyNumberFormat="1" applyFont="1" applyAlignment="1">
      <alignment horizontal="left" vertical="top" wrapText="1"/>
    </xf>
    <xf numFmtId="49" fontId="22" fillId="0" borderId="0" xfId="4" applyNumberFormat="1" applyFont="1"/>
    <xf numFmtId="49" fontId="22" fillId="0" borderId="0" xfId="4" applyNumberFormat="1" applyFont="1" applyAlignment="1">
      <alignment horizontal="left" vertical="top" wrapText="1"/>
    </xf>
    <xf numFmtId="166" fontId="46" fillId="0" borderId="0" xfId="8" applyNumberFormat="1" applyFont="1" applyAlignment="1">
      <alignment horizontal="right"/>
    </xf>
    <xf numFmtId="0" fontId="11" fillId="0" borderId="0" xfId="4" applyFont="1" applyAlignment="1">
      <alignment vertical="top"/>
    </xf>
    <xf numFmtId="0" fontId="21" fillId="0" borderId="0" xfId="4" applyFont="1" applyAlignment="1">
      <alignment wrapText="1"/>
    </xf>
    <xf numFmtId="4" fontId="9" fillId="0" borderId="0" xfId="4" applyNumberFormat="1" applyFont="1"/>
    <xf numFmtId="0" fontId="9" fillId="0" borderId="0" xfId="4"/>
    <xf numFmtId="0" fontId="9" fillId="0" borderId="0" xfId="4" applyFont="1"/>
    <xf numFmtId="0" fontId="9" fillId="0" borderId="0" xfId="4" applyFont="1" applyAlignment="1">
      <alignment vertical="top"/>
    </xf>
    <xf numFmtId="0" fontId="9" fillId="0" borderId="0" xfId="4" applyFill="1" applyAlignment="1">
      <alignment vertical="top" wrapText="1"/>
    </xf>
    <xf numFmtId="0" fontId="9" fillId="0" borderId="0" xfId="4" applyAlignment="1">
      <alignment vertical="top" wrapText="1"/>
    </xf>
    <xf numFmtId="0" fontId="9" fillId="0" borderId="0" xfId="4" applyFont="1" applyAlignment="1">
      <alignment horizontal="center" wrapText="1"/>
    </xf>
    <xf numFmtId="4" fontId="9" fillId="0" borderId="0" xfId="4" applyNumberFormat="1" applyFont="1" applyAlignment="1">
      <alignment horizontal="center" wrapText="1"/>
    </xf>
    <xf numFmtId="0" fontId="9" fillId="0" borderId="0" xfId="11" applyNumberFormat="1" applyFont="1" applyFill="1" applyAlignment="1">
      <alignment horizontal="left" vertical="top"/>
    </xf>
    <xf numFmtId="16" fontId="9" fillId="0" borderId="0" xfId="4" applyNumberFormat="1" applyFont="1" applyAlignment="1">
      <alignment horizontal="center" vertical="top" wrapText="1"/>
    </xf>
    <xf numFmtId="0" fontId="9" fillId="0" borderId="1" xfId="4" applyFont="1" applyBorder="1" applyAlignment="1">
      <alignment horizontal="center" wrapText="1"/>
    </xf>
    <xf numFmtId="4" fontId="9" fillId="0" borderId="1" xfId="4" applyNumberFormat="1" applyFont="1" applyBorder="1" applyAlignment="1">
      <alignment horizontal="center" vertical="top" wrapText="1"/>
    </xf>
    <xf numFmtId="0" fontId="9" fillId="0" borderId="0" xfId="4" applyFont="1" applyAlignment="1">
      <alignment wrapText="1"/>
    </xf>
    <xf numFmtId="4" fontId="9" fillId="0" borderId="0" xfId="4" applyNumberFormat="1" applyFont="1" applyAlignment="1">
      <alignment horizontal="left" vertical="top" wrapText="1"/>
    </xf>
    <xf numFmtId="0" fontId="9" fillId="0" borderId="0" xfId="4" applyNumberFormat="1" applyFont="1" applyAlignment="1">
      <alignment horizontal="left" vertical="top" wrapText="1"/>
    </xf>
    <xf numFmtId="16" fontId="9" fillId="0" borderId="0" xfId="4" applyNumberFormat="1" applyFont="1" applyAlignment="1">
      <alignment horizontal="left" vertical="top" wrapText="1"/>
    </xf>
    <xf numFmtId="4" fontId="22" fillId="0" borderId="0" xfId="4" applyNumberFormat="1" applyFont="1" applyAlignment="1">
      <alignment horizontal="center" wrapText="1"/>
    </xf>
    <xf numFmtId="4" fontId="9" fillId="0" borderId="0" xfId="4" applyNumberFormat="1" applyAlignment="1">
      <alignment horizontal="center" wrapText="1"/>
    </xf>
    <xf numFmtId="2" fontId="48" fillId="0" borderId="0" xfId="0" applyNumberFormat="1" applyFont="1" applyFill="1" applyAlignment="1" applyProtection="1">
      <alignment horizontal="center"/>
      <protection locked="0"/>
    </xf>
    <xf numFmtId="2" fontId="48" fillId="0" borderId="0" xfId="0" applyNumberFormat="1" applyFont="1" applyFill="1" applyAlignment="1" applyProtection="1">
      <protection locked="0"/>
    </xf>
    <xf numFmtId="2" fontId="9" fillId="0" borderId="0" xfId="4" applyNumberFormat="1" applyFont="1" applyAlignment="1">
      <alignment horizontal="center" wrapText="1"/>
    </xf>
    <xf numFmtId="0" fontId="9" fillId="0" borderId="3" xfId="8" applyFont="1" applyBorder="1" applyAlignment="1">
      <alignment horizontal="center"/>
    </xf>
    <xf numFmtId="166" fontId="50" fillId="0" borderId="3" xfId="8" applyNumberFormat="1" applyFont="1" applyBorder="1" applyAlignment="1">
      <alignment horizontal="center"/>
    </xf>
    <xf numFmtId="4" fontId="9" fillId="0" borderId="3" xfId="4" applyNumberFormat="1" applyFont="1" applyBorder="1" applyAlignment="1">
      <alignment horizontal="center" wrapText="1"/>
    </xf>
    <xf numFmtId="4" fontId="13" fillId="0" borderId="3" xfId="4" applyNumberFormat="1" applyFont="1" applyBorder="1" applyAlignment="1">
      <alignment horizontal="center" wrapText="1"/>
    </xf>
    <xf numFmtId="0" fontId="9" fillId="0" borderId="0" xfId="4" applyAlignment="1">
      <alignment horizontal="center" wrapText="1"/>
    </xf>
    <xf numFmtId="2" fontId="22" fillId="0" borderId="0" xfId="4" applyNumberFormat="1" applyFont="1" applyAlignment="1">
      <alignment horizontal="center" wrapText="1"/>
    </xf>
    <xf numFmtId="49" fontId="9" fillId="0" borderId="0" xfId="4" applyNumberFormat="1" applyFont="1"/>
    <xf numFmtId="0" fontId="9" fillId="0" borderId="0" xfId="4" applyFont="1" applyAlignment="1">
      <alignment horizontal="left" vertical="top"/>
    </xf>
    <xf numFmtId="0" fontId="9" fillId="0" borderId="0" xfId="4" applyFont="1" applyAlignment="1">
      <alignment horizontal="right"/>
    </xf>
    <xf numFmtId="0" fontId="12" fillId="0" borderId="0" xfId="4" applyFont="1" applyAlignment="1">
      <alignment horizontal="right"/>
    </xf>
    <xf numFmtId="2" fontId="9" fillId="0" borderId="0" xfId="4" applyNumberFormat="1" applyFont="1" applyAlignment="1">
      <alignment horizontal="right"/>
    </xf>
    <xf numFmtId="0" fontId="12" fillId="0" borderId="0" xfId="4" applyFont="1" applyAlignment="1">
      <alignment vertical="top" wrapText="1"/>
    </xf>
    <xf numFmtId="0" fontId="21" fillId="0" borderId="0" xfId="4" applyFont="1" applyAlignment="1"/>
    <xf numFmtId="0" fontId="52" fillId="0" borderId="0" xfId="4" applyFont="1" applyAlignment="1">
      <alignment wrapText="1"/>
    </xf>
    <xf numFmtId="49" fontId="52" fillId="0" borderId="0" xfId="4" applyNumberFormat="1" applyFont="1" applyAlignment="1">
      <alignment horizontal="center" vertical="top"/>
    </xf>
    <xf numFmtId="4" fontId="51" fillId="0" borderId="0" xfId="0" applyNumberFormat="1" applyFont="1"/>
    <xf numFmtId="0" fontId="0" fillId="0" borderId="0" xfId="0" applyAlignment="1">
      <alignment horizontal="left" wrapText="1"/>
    </xf>
    <xf numFmtId="0" fontId="51" fillId="0" borderId="0" xfId="0" applyFont="1"/>
    <xf numFmtId="0" fontId="13" fillId="0" borderId="0" xfId="4" applyFont="1" applyAlignment="1">
      <alignment horizontal="left" wrapText="1"/>
    </xf>
    <xf numFmtId="0" fontId="9" fillId="0" borderId="0" xfId="4" applyAlignment="1">
      <alignment horizontal="left" wrapText="1"/>
    </xf>
    <xf numFmtId="0" fontId="22" fillId="0" borderId="0" xfId="4" applyFont="1" applyAlignment="1">
      <alignment horizontal="left" vertical="top" wrapText="1"/>
    </xf>
    <xf numFmtId="0" fontId="9" fillId="0" borderId="0" xfId="4" applyFont="1" applyAlignment="1">
      <alignment vertical="top" wrapText="1"/>
    </xf>
    <xf numFmtId="0" fontId="25" fillId="0" borderId="0" xfId="4" applyFont="1" applyFill="1" applyAlignment="1" applyProtection="1">
      <alignment horizontal="left" vertical="top"/>
    </xf>
    <xf numFmtId="0" fontId="22" fillId="0" borderId="0" xfId="4" applyFont="1" applyFill="1" applyProtection="1"/>
    <xf numFmtId="0" fontId="22" fillId="0" borderId="0" xfId="4" applyFont="1" applyFill="1" applyAlignment="1" applyProtection="1">
      <alignment vertical="top"/>
    </xf>
    <xf numFmtId="4" fontId="22" fillId="0" borderId="0" xfId="4" applyNumberFormat="1" applyFont="1" applyFill="1" applyProtection="1"/>
    <xf numFmtId="0" fontId="9" fillId="0" borderId="0" xfId="4" applyProtection="1"/>
    <xf numFmtId="0" fontId="12" fillId="0" borderId="0" xfId="4" applyFont="1" applyFill="1" applyAlignment="1" applyProtection="1">
      <alignment horizontal="left" vertical="top"/>
    </xf>
    <xf numFmtId="0" fontId="12" fillId="0" borderId="0" xfId="4" applyFont="1" applyFill="1" applyAlignment="1" applyProtection="1">
      <alignment horizontal="left"/>
    </xf>
    <xf numFmtId="0" fontId="12" fillId="0" borderId="0" xfId="4" applyFont="1" applyFill="1" applyAlignment="1" applyProtection="1">
      <alignment vertical="top"/>
    </xf>
    <xf numFmtId="0" fontId="12" fillId="0" borderId="0" xfId="4" applyFont="1" applyFill="1" applyProtection="1"/>
    <xf numFmtId="4" fontId="12" fillId="0" borderId="0" xfId="4" applyNumberFormat="1" applyFont="1" applyFill="1" applyProtection="1"/>
    <xf numFmtId="0" fontId="12" fillId="0" borderId="0" xfId="4" applyFont="1" applyProtection="1"/>
    <xf numFmtId="0" fontId="13" fillId="0" borderId="0" xfId="4" applyFont="1" applyFill="1" applyAlignment="1" applyProtection="1">
      <alignment horizontal="left" vertical="top"/>
    </xf>
    <xf numFmtId="0" fontId="9" fillId="0" borderId="0" xfId="4" applyFont="1" applyFill="1" applyProtection="1"/>
    <xf numFmtId="0" fontId="9" fillId="0" borderId="0" xfId="4" applyFont="1" applyFill="1" applyAlignment="1" applyProtection="1">
      <alignment vertical="top"/>
    </xf>
    <xf numFmtId="4" fontId="9" fillId="0" borderId="0" xfId="4" applyNumberFormat="1" applyFont="1" applyFill="1" applyProtection="1"/>
    <xf numFmtId="165" fontId="13" fillId="0" borderId="0" xfId="4" applyNumberFormat="1" applyFont="1" applyFill="1" applyAlignment="1" applyProtection="1">
      <alignment horizontal="left" wrapText="1"/>
    </xf>
    <xf numFmtId="165" fontId="13" fillId="0" borderId="0" xfId="4" applyNumberFormat="1" applyFont="1" applyFill="1" applyAlignment="1" applyProtection="1">
      <alignment horizontal="left" vertical="top" wrapText="1"/>
    </xf>
    <xf numFmtId="0" fontId="13" fillId="0" borderId="0" xfId="4" applyFont="1" applyFill="1" applyAlignment="1" applyProtection="1">
      <alignment horizontal="left" wrapText="1"/>
    </xf>
    <xf numFmtId="0" fontId="9" fillId="0" borderId="0" xfId="4" applyFont="1" applyFill="1" applyAlignment="1" applyProtection="1">
      <alignment horizontal="left" wrapText="1"/>
    </xf>
    <xf numFmtId="16" fontId="13" fillId="0" borderId="0" xfId="4" applyNumberFormat="1" applyFont="1" applyFill="1" applyAlignment="1" applyProtection="1">
      <alignment horizontal="center" vertical="top" wrapText="1"/>
    </xf>
    <xf numFmtId="0" fontId="13" fillId="0" borderId="0" xfId="4" applyFont="1" applyFill="1" applyAlignment="1" applyProtection="1">
      <alignment horizontal="center" vertical="top"/>
    </xf>
    <xf numFmtId="16" fontId="25" fillId="0" borderId="0" xfId="4" applyNumberFormat="1" applyFont="1" applyAlignment="1" applyProtection="1">
      <alignment horizontal="center" vertical="top" wrapText="1"/>
    </xf>
    <xf numFmtId="0" fontId="25" fillId="0" borderId="0" xfId="4" applyFont="1" applyAlignment="1" applyProtection="1">
      <alignment horizontal="center" vertical="top"/>
    </xf>
    <xf numFmtId="0" fontId="22" fillId="0" borderId="0" xfId="9" applyFont="1" applyFill="1" applyAlignment="1" applyProtection="1">
      <alignment horizontal="left" vertical="top" wrapText="1"/>
    </xf>
    <xf numFmtId="4" fontId="22" fillId="0" borderId="0" xfId="9" applyNumberFormat="1" applyFont="1" applyFill="1" applyAlignment="1" applyProtection="1">
      <alignment horizontal="left" vertical="top" wrapText="1"/>
    </xf>
    <xf numFmtId="0" fontId="22" fillId="0" borderId="0" xfId="4" applyFont="1" applyProtection="1"/>
    <xf numFmtId="16" fontId="13" fillId="0" borderId="0" xfId="4" applyNumberFormat="1" applyFont="1" applyAlignment="1" applyProtection="1">
      <alignment horizontal="left" vertical="top" wrapText="1"/>
    </xf>
    <xf numFmtId="0" fontId="13" fillId="0" borderId="0" xfId="4" applyFont="1" applyAlignment="1" applyProtection="1">
      <alignment horizontal="center"/>
    </xf>
    <xf numFmtId="0" fontId="9" fillId="0" borderId="0" xfId="16" applyFont="1" applyFill="1" applyAlignment="1" applyProtection="1">
      <alignment horizontal="left" vertical="top" wrapText="1"/>
    </xf>
    <xf numFmtId="4" fontId="22" fillId="0" borderId="0" xfId="16" applyNumberFormat="1" applyFont="1" applyFill="1" applyAlignment="1" applyProtection="1">
      <alignment horizontal="left" vertical="top" wrapText="1"/>
    </xf>
    <xf numFmtId="4" fontId="22" fillId="0" borderId="0" xfId="17" applyNumberFormat="1" applyFont="1" applyProtection="1"/>
    <xf numFmtId="0" fontId="9" fillId="0" borderId="0" xfId="4" applyAlignment="1" applyProtection="1">
      <alignment vertical="top" wrapText="1"/>
    </xf>
    <xf numFmtId="0" fontId="24" fillId="0" borderId="1" xfId="4" applyFont="1" applyBorder="1" applyAlignment="1" applyProtection="1">
      <alignment horizontal="center" vertical="top" wrapText="1"/>
    </xf>
    <xf numFmtId="4" fontId="24" fillId="0" borderId="1" xfId="4" applyNumberFormat="1" applyFont="1" applyBorder="1" applyAlignment="1" applyProtection="1">
      <alignment horizontal="center" vertical="top" wrapText="1"/>
    </xf>
    <xf numFmtId="4" fontId="24" fillId="0" borderId="2" xfId="4" applyNumberFormat="1" applyFont="1" applyBorder="1" applyAlignment="1" applyProtection="1">
      <alignment horizontal="center" vertical="top" wrapText="1"/>
    </xf>
    <xf numFmtId="0" fontId="13" fillId="0" borderId="0" xfId="4" applyFont="1" applyAlignment="1" applyProtection="1">
      <alignment vertical="top"/>
    </xf>
    <xf numFmtId="0" fontId="13" fillId="0" borderId="0" xfId="4" applyFont="1" applyAlignment="1" applyProtection="1">
      <alignment horizontal="center" wrapText="1"/>
    </xf>
    <xf numFmtId="4" fontId="22" fillId="0" borderId="0" xfId="4" applyNumberFormat="1" applyFont="1" applyAlignment="1" applyProtection="1">
      <alignment horizontal="center" wrapText="1"/>
    </xf>
    <xf numFmtId="4" fontId="9" fillId="0" borderId="0" xfId="4" applyNumberFormat="1" applyAlignment="1" applyProtection="1">
      <alignment horizontal="center" wrapText="1"/>
    </xf>
    <xf numFmtId="0" fontId="9" fillId="0" borderId="0" xfId="11" applyNumberFormat="1" applyFont="1" applyFill="1" applyAlignment="1" applyProtection="1">
      <alignment horizontal="left" vertical="top"/>
    </xf>
    <xf numFmtId="0" fontId="9" fillId="0" borderId="0" xfId="4" applyFont="1" applyAlignment="1" applyProtection="1">
      <alignment vertical="top" wrapText="1"/>
    </xf>
    <xf numFmtId="0" fontId="48" fillId="0" borderId="0" xfId="0" applyFont="1" applyFill="1" applyAlignment="1" applyProtection="1">
      <alignment horizontal="center"/>
    </xf>
    <xf numFmtId="2" fontId="48" fillId="0" borderId="0" xfId="0" applyNumberFormat="1" applyFont="1" applyFill="1" applyBorder="1" applyAlignment="1" applyProtection="1">
      <alignment horizontal="center"/>
    </xf>
    <xf numFmtId="4" fontId="9" fillId="0" borderId="0" xfId="4" applyNumberFormat="1" applyFont="1" applyAlignment="1" applyProtection="1">
      <alignment horizontal="center" wrapText="1"/>
    </xf>
    <xf numFmtId="0" fontId="13" fillId="0" borderId="0" xfId="4" applyFont="1" applyAlignment="1" applyProtection="1">
      <alignment horizontal="left" vertical="top"/>
    </xf>
    <xf numFmtId="0" fontId="9" fillId="0" borderId="0" xfId="4" applyFont="1" applyFill="1" applyAlignment="1" applyProtection="1">
      <alignment vertical="top" wrapText="1"/>
    </xf>
    <xf numFmtId="0" fontId="9" fillId="0" borderId="0" xfId="4" applyNumberFormat="1" applyFont="1" applyAlignment="1" applyProtection="1">
      <alignment horizontal="left" vertical="top" wrapText="1"/>
    </xf>
    <xf numFmtId="0" fontId="0" fillId="0" borderId="0" xfId="4" applyFont="1" applyAlignment="1" applyProtection="1">
      <alignment vertical="top" wrapText="1"/>
    </xf>
    <xf numFmtId="0" fontId="9" fillId="0" borderId="0" xfId="4" applyAlignment="1" applyProtection="1">
      <alignment horizontal="left" vertical="top" wrapText="1"/>
    </xf>
    <xf numFmtId="16" fontId="13" fillId="0" borderId="3" xfId="4" applyNumberFormat="1" applyFont="1" applyBorder="1" applyAlignment="1" applyProtection="1">
      <alignment horizontal="center" vertical="top" wrapText="1"/>
    </xf>
    <xf numFmtId="0" fontId="13" fillId="0" borderId="3" xfId="4" applyFont="1" applyBorder="1" applyAlignment="1" applyProtection="1">
      <alignment vertical="top"/>
    </xf>
    <xf numFmtId="0" fontId="9" fillId="0" borderId="3" xfId="4" applyBorder="1" applyAlignment="1" applyProtection="1">
      <alignment horizontal="center"/>
    </xf>
    <xf numFmtId="4" fontId="22" fillId="0" borderId="3" xfId="4" applyNumberFormat="1" applyFont="1" applyBorder="1" applyAlignment="1" applyProtection="1">
      <alignment horizontal="center"/>
    </xf>
    <xf numFmtId="4" fontId="13" fillId="0" borderId="3" xfId="4" applyNumberFormat="1" applyFont="1" applyBorder="1" applyAlignment="1" applyProtection="1">
      <alignment horizontal="center"/>
    </xf>
    <xf numFmtId="0" fontId="13" fillId="0" borderId="0" xfId="4" applyFont="1" applyAlignment="1" applyProtection="1">
      <alignment horizontal="right" wrapText="1"/>
    </xf>
    <xf numFmtId="4" fontId="22" fillId="0" borderId="0" xfId="4" applyNumberFormat="1" applyFont="1" applyAlignment="1" applyProtection="1">
      <alignment horizontal="right" wrapText="1"/>
    </xf>
    <xf numFmtId="4" fontId="9" fillId="0" borderId="0" xfId="4" applyNumberFormat="1" applyAlignment="1" applyProtection="1">
      <alignment horizontal="right" wrapText="1"/>
    </xf>
    <xf numFmtId="16" fontId="13" fillId="0" borderId="0" xfId="4" applyNumberFormat="1" applyFont="1" applyAlignment="1" applyProtection="1">
      <alignment horizontal="center" vertical="top" wrapText="1"/>
    </xf>
    <xf numFmtId="4" fontId="22" fillId="0" borderId="0" xfId="4" applyNumberFormat="1" applyFont="1" applyProtection="1"/>
    <xf numFmtId="0" fontId="9" fillId="0" borderId="0" xfId="4" applyAlignment="1" applyProtection="1">
      <alignment vertical="top"/>
    </xf>
    <xf numFmtId="0" fontId="13" fillId="0" borderId="0" xfId="11" applyFont="1" applyAlignment="1" applyProtection="1">
      <alignment horizontal="left" vertical="top"/>
    </xf>
    <xf numFmtId="17" fontId="13" fillId="0" borderId="0" xfId="8" applyNumberFormat="1" applyFont="1" applyAlignment="1" applyProtection="1">
      <alignment horizontal="left" vertical="top"/>
    </xf>
    <xf numFmtId="0" fontId="12" fillId="0" borderId="0" xfId="4" applyFont="1" applyAlignment="1" applyProtection="1">
      <alignment horizontal="left" vertical="top"/>
    </xf>
    <xf numFmtId="0" fontId="9" fillId="0" borderId="0" xfId="9" applyFont="1" applyFill="1" applyAlignment="1" applyProtection="1">
      <alignment horizontal="left" vertical="top" wrapText="1"/>
    </xf>
    <xf numFmtId="4" fontId="9" fillId="0" borderId="0" xfId="9" applyNumberFormat="1" applyFont="1" applyFill="1" applyAlignment="1" applyProtection="1">
      <alignment horizontal="left" vertical="top" wrapText="1"/>
    </xf>
    <xf numFmtId="0" fontId="9" fillId="0" borderId="0" xfId="4" applyFont="1" applyFill="1" applyAlignment="1" applyProtection="1">
      <alignment horizontal="left" vertical="top" wrapText="1"/>
    </xf>
    <xf numFmtId="16" fontId="25" fillId="0" borderId="0" xfId="4" applyNumberFormat="1" applyFont="1" applyFill="1" applyAlignment="1" applyProtection="1">
      <alignment horizontal="center" vertical="top" wrapText="1"/>
    </xf>
    <xf numFmtId="0" fontId="25" fillId="0" borderId="0" xfId="4" applyFont="1" applyFill="1" applyAlignment="1" applyProtection="1">
      <alignment horizontal="center" vertical="top"/>
    </xf>
    <xf numFmtId="16" fontId="13" fillId="0" borderId="0" xfId="4" applyNumberFormat="1" applyFont="1" applyFill="1" applyAlignment="1" applyProtection="1">
      <alignment horizontal="left" vertical="top" wrapText="1"/>
    </xf>
    <xf numFmtId="0" fontId="13" fillId="0" borderId="0" xfId="4" applyFont="1" applyFill="1" applyAlignment="1" applyProtection="1">
      <alignment horizontal="center"/>
    </xf>
    <xf numFmtId="4" fontId="22" fillId="0" borderId="0" xfId="17" applyNumberFormat="1" applyFont="1" applyFill="1" applyProtection="1"/>
    <xf numFmtId="0" fontId="24" fillId="0" borderId="0" xfId="4" applyFont="1" applyBorder="1" applyAlignment="1" applyProtection="1">
      <alignment horizontal="center" vertical="top" wrapText="1"/>
    </xf>
    <xf numFmtId="4" fontId="24" fillId="0" borderId="0" xfId="4" applyNumberFormat="1" applyFont="1" applyBorder="1" applyAlignment="1" applyProtection="1">
      <alignment horizontal="center" vertical="top" wrapText="1"/>
    </xf>
    <xf numFmtId="2" fontId="48" fillId="0" borderId="0" xfId="0" applyNumberFormat="1" applyFont="1" applyFill="1" applyAlignment="1" applyProtection="1"/>
    <xf numFmtId="0" fontId="13" fillId="0" borderId="0" xfId="4" applyNumberFormat="1" applyFont="1" applyAlignment="1" applyProtection="1">
      <alignment horizontal="left" vertical="top" wrapText="1"/>
    </xf>
    <xf numFmtId="0" fontId="13" fillId="0" borderId="0" xfId="4" applyNumberFormat="1" applyFont="1" applyAlignment="1" applyProtection="1">
      <alignment horizontal="left" vertical="top"/>
    </xf>
    <xf numFmtId="0" fontId="13" fillId="0" borderId="0" xfId="4" applyFont="1" applyAlignment="1" applyProtection="1">
      <alignment wrapText="1"/>
    </xf>
    <xf numFmtId="4" fontId="22" fillId="0" borderId="0" xfId="4" applyNumberFormat="1" applyFont="1" applyAlignment="1" applyProtection="1">
      <alignment wrapText="1"/>
    </xf>
    <xf numFmtId="4" fontId="9" fillId="0" borderId="0" xfId="4" applyNumberFormat="1" applyAlignment="1" applyProtection="1">
      <alignment wrapText="1"/>
    </xf>
    <xf numFmtId="0" fontId="13" fillId="0" borderId="3" xfId="4" applyFont="1" applyBorder="1" applyAlignment="1" applyProtection="1">
      <alignment horizontal="left" vertical="top"/>
    </xf>
    <xf numFmtId="0" fontId="9" fillId="0" borderId="3" xfId="8" applyFont="1" applyBorder="1" applyAlignment="1" applyProtection="1"/>
    <xf numFmtId="166" fontId="50" fillId="0" borderId="3" xfId="8" applyNumberFormat="1" applyFont="1" applyBorder="1" applyAlignment="1" applyProtection="1"/>
    <xf numFmtId="4" fontId="9" fillId="0" borderId="3" xfId="4" applyNumberFormat="1" applyFont="1" applyBorder="1" applyAlignment="1" applyProtection="1">
      <alignment wrapText="1"/>
    </xf>
    <xf numFmtId="4" fontId="13" fillId="0" borderId="3" xfId="4" applyNumberFormat="1" applyFont="1" applyBorder="1" applyAlignment="1" applyProtection="1">
      <alignment wrapText="1"/>
    </xf>
    <xf numFmtId="0" fontId="13" fillId="0" borderId="0" xfId="12" applyFont="1" applyAlignment="1" applyProtection="1">
      <alignment vertical="top" wrapText="1"/>
    </xf>
    <xf numFmtId="0" fontId="19" fillId="0" borderId="0" xfId="13" applyFont="1" applyAlignment="1" applyProtection="1">
      <alignment horizontal="left"/>
    </xf>
    <xf numFmtId="0" fontId="9" fillId="0" borderId="0" xfId="12" applyProtection="1"/>
    <xf numFmtId="4" fontId="9" fillId="0" borderId="0" xfId="12" applyNumberFormat="1" applyProtection="1"/>
    <xf numFmtId="0" fontId="14" fillId="0" borderId="0" xfId="12" applyFont="1" applyAlignment="1" applyProtection="1">
      <alignment horizontal="left" wrapText="1"/>
    </xf>
    <xf numFmtId="0" fontId="14" fillId="0" borderId="0" xfId="12" applyFont="1" applyProtection="1"/>
    <xf numFmtId="164" fontId="14" fillId="0" borderId="0" xfId="12" applyNumberFormat="1" applyFont="1" applyProtection="1"/>
    <xf numFmtId="4" fontId="14" fillId="0" borderId="0" xfId="12" applyNumberFormat="1" applyFont="1" applyAlignment="1" applyProtection="1">
      <alignment horizontal="center"/>
    </xf>
    <xf numFmtId="4" fontId="14" fillId="0" borderId="0" xfId="12" applyNumberFormat="1" applyFont="1" applyProtection="1"/>
    <xf numFmtId="4" fontId="13" fillId="0" borderId="0" xfId="12" applyNumberFormat="1" applyFont="1" applyAlignment="1" applyProtection="1">
      <alignment vertical="top"/>
    </xf>
    <xf numFmtId="0" fontId="14" fillId="0" borderId="0" xfId="4" applyFont="1" applyAlignment="1" applyProtection="1">
      <alignment horizontal="left" wrapText="1"/>
    </xf>
    <xf numFmtId="4" fontId="9" fillId="0" borderId="0" xfId="12" applyNumberFormat="1" applyAlignment="1" applyProtection="1">
      <alignment horizontal="center"/>
    </xf>
    <xf numFmtId="0" fontId="14" fillId="0" borderId="0" xfId="12" applyFont="1" applyAlignment="1" applyProtection="1">
      <alignment horizontal="center"/>
    </xf>
    <xf numFmtId="2" fontId="14" fillId="0" borderId="0" xfId="12" applyNumberFormat="1" applyFont="1" applyProtection="1"/>
    <xf numFmtId="0" fontId="13" fillId="0" borderId="0" xfId="4" applyFont="1" applyAlignment="1" applyProtection="1">
      <alignment vertical="top" wrapText="1"/>
    </xf>
    <xf numFmtId="4" fontId="13" fillId="0" borderId="0" xfId="12" applyNumberFormat="1" applyFont="1" applyFill="1" applyAlignment="1" applyProtection="1">
      <alignment vertical="top"/>
    </xf>
    <xf numFmtId="2" fontId="14" fillId="0" borderId="0" xfId="4" applyNumberFormat="1" applyFont="1" applyFill="1" applyAlignment="1" applyProtection="1">
      <alignment horizontal="left" vertical="top" wrapText="1"/>
    </xf>
    <xf numFmtId="0" fontId="14" fillId="0" borderId="0" xfId="12" applyFont="1" applyFill="1" applyAlignment="1" applyProtection="1">
      <alignment wrapText="1"/>
    </xf>
    <xf numFmtId="4" fontId="9" fillId="0" borderId="0" xfId="12" applyNumberFormat="1" applyFill="1" applyAlignment="1" applyProtection="1">
      <alignment horizontal="center"/>
    </xf>
    <xf numFmtId="0" fontId="9" fillId="0" borderId="0" xfId="12" applyFill="1" applyProtection="1"/>
    <xf numFmtId="2" fontId="14" fillId="0" borderId="0" xfId="4" applyNumberFormat="1" applyFont="1" applyAlignment="1" applyProtection="1">
      <alignment horizontal="left" vertical="top" wrapText="1"/>
    </xf>
    <xf numFmtId="0" fontId="14" fillId="0" borderId="0" xfId="12" applyFont="1" applyAlignment="1" applyProtection="1">
      <alignment wrapText="1"/>
    </xf>
    <xf numFmtId="0" fontId="13" fillId="0" borderId="0" xfId="11" applyFont="1" applyAlignment="1" applyProtection="1">
      <alignment vertical="top" wrapText="1"/>
    </xf>
    <xf numFmtId="0" fontId="13" fillId="0" borderId="0" xfId="4" applyFont="1" applyAlignment="1" applyProtection="1">
      <alignment horizontal="left" vertical="top" wrapText="1"/>
    </xf>
    <xf numFmtId="0" fontId="13" fillId="3" borderId="0" xfId="8" applyFont="1" applyFill="1" applyAlignment="1" applyProtection="1">
      <alignment vertical="top" wrapText="1"/>
    </xf>
    <xf numFmtId="0" fontId="13" fillId="3" borderId="0" xfId="4" applyFont="1" applyFill="1" applyAlignment="1" applyProtection="1">
      <alignment wrapText="1"/>
    </xf>
    <xf numFmtId="0" fontId="9" fillId="3" borderId="0" xfId="4" applyFill="1" applyProtection="1"/>
    <xf numFmtId="4" fontId="9" fillId="3" borderId="0" xfId="4" applyNumberFormat="1" applyFill="1" applyAlignment="1" applyProtection="1">
      <alignment horizontal="center"/>
    </xf>
    <xf numFmtId="0" fontId="9" fillId="3" borderId="0" xfId="12" applyFill="1" applyProtection="1"/>
    <xf numFmtId="0" fontId="13" fillId="0" borderId="0" xfId="8" applyFont="1" applyAlignment="1" applyProtection="1">
      <alignment vertical="top" wrapText="1"/>
    </xf>
    <xf numFmtId="4" fontId="9" fillId="0" borderId="0" xfId="4" applyNumberFormat="1" applyAlignment="1" applyProtection="1">
      <alignment horizontal="center"/>
    </xf>
    <xf numFmtId="4" fontId="13" fillId="0" borderId="0" xfId="4" applyNumberFormat="1" applyFont="1" applyAlignment="1" applyProtection="1">
      <alignment horizontal="center"/>
    </xf>
    <xf numFmtId="0" fontId="13" fillId="4" borderId="0" xfId="4" applyFont="1" applyFill="1" applyAlignment="1" applyProtection="1">
      <alignment vertical="top" wrapText="1"/>
    </xf>
    <xf numFmtId="0" fontId="13" fillId="4" borderId="0" xfId="4" applyFont="1" applyFill="1" applyAlignment="1" applyProtection="1">
      <alignment wrapText="1"/>
    </xf>
    <xf numFmtId="0" fontId="9" fillId="4" borderId="0" xfId="4" applyFill="1" applyProtection="1"/>
    <xf numFmtId="4" fontId="9" fillId="4" borderId="0" xfId="4" applyNumberFormat="1" applyFill="1" applyAlignment="1" applyProtection="1">
      <alignment horizontal="center"/>
    </xf>
    <xf numFmtId="0" fontId="9" fillId="5" borderId="0" xfId="12" applyFill="1" applyProtection="1"/>
    <xf numFmtId="0" fontId="13" fillId="0" borderId="0" xfId="12" applyFont="1" applyAlignment="1" applyProtection="1">
      <alignment wrapText="1"/>
    </xf>
    <xf numFmtId="2" fontId="51" fillId="0" borderId="0" xfId="0" applyNumberFormat="1" applyFont="1" applyFill="1" applyProtection="1"/>
    <xf numFmtId="0" fontId="13" fillId="0" borderId="0" xfId="12" applyFont="1" applyProtection="1"/>
    <xf numFmtId="0" fontId="49" fillId="0" borderId="0" xfId="0" applyFont="1" applyFill="1" applyProtection="1"/>
    <xf numFmtId="0" fontId="25" fillId="0" borderId="0" xfId="12" applyFont="1" applyProtection="1"/>
    <xf numFmtId="4" fontId="9" fillId="0" borderId="0" xfId="4" applyNumberFormat="1" applyFont="1" applyAlignment="1" applyProtection="1">
      <alignment horizontal="center" wrapText="1"/>
      <protection locked="0"/>
    </xf>
    <xf numFmtId="4" fontId="9" fillId="0" borderId="0" xfId="4" applyNumberFormat="1" applyAlignment="1" applyProtection="1">
      <alignment horizontal="center" wrapText="1"/>
      <protection locked="0"/>
    </xf>
    <xf numFmtId="0" fontId="11" fillId="0" borderId="0" xfId="4" applyFont="1" applyAlignment="1">
      <alignment horizontal="left" vertical="top" wrapText="1"/>
    </xf>
    <xf numFmtId="0" fontId="13" fillId="0" borderId="0" xfId="4" applyFont="1" applyAlignment="1">
      <alignment horizontal="left" wrapText="1"/>
    </xf>
    <xf numFmtId="0" fontId="9" fillId="0" borderId="0" xfId="4" applyAlignment="1">
      <alignment horizontal="left" wrapText="1"/>
    </xf>
    <xf numFmtId="0" fontId="11" fillId="0" borderId="0" xfId="6" applyFont="1" applyAlignment="1">
      <alignment horizontal="left" vertical="top" wrapText="1"/>
    </xf>
    <xf numFmtId="0" fontId="11" fillId="0" borderId="0" xfId="6" applyFont="1" applyAlignment="1">
      <alignment horizontal="left"/>
    </xf>
    <xf numFmtId="0" fontId="11" fillId="0" borderId="0" xfId="4" applyFont="1" applyAlignment="1">
      <alignment horizontal="left" vertical="top"/>
    </xf>
    <xf numFmtId="49" fontId="9" fillId="0" borderId="0" xfId="4" applyNumberFormat="1" applyFont="1" applyAlignment="1">
      <alignment horizontal="left" vertical="top" wrapText="1"/>
    </xf>
    <xf numFmtId="0" fontId="9" fillId="0" borderId="0" xfId="4" applyFont="1" applyAlignment="1">
      <alignment horizontal="left" vertical="top" wrapText="1"/>
    </xf>
    <xf numFmtId="2" fontId="22" fillId="0" borderId="0" xfId="6" applyNumberFormat="1" applyFont="1" applyAlignment="1">
      <alignment horizontal="left" vertical="top" wrapText="1"/>
    </xf>
    <xf numFmtId="2" fontId="22" fillId="0" borderId="0" xfId="4" applyNumberFormat="1" applyFont="1" applyAlignment="1">
      <alignment horizontal="left" vertical="top" wrapText="1"/>
    </xf>
    <xf numFmtId="2" fontId="9" fillId="0" borderId="0" xfId="4" applyNumberFormat="1" applyFont="1" applyAlignment="1">
      <alignment horizontal="left" vertical="top" wrapText="1"/>
    </xf>
    <xf numFmtId="0" fontId="22" fillId="0" borderId="0" xfId="4" applyFont="1" applyAlignment="1">
      <alignment horizontal="left" vertical="top" wrapText="1"/>
    </xf>
    <xf numFmtId="0" fontId="9" fillId="0" borderId="0" xfId="7" applyFont="1" applyAlignment="1">
      <alignment horizontal="left" vertical="top" wrapText="1"/>
    </xf>
    <xf numFmtId="0" fontId="9" fillId="0" borderId="0" xfId="4" applyFont="1" applyAlignment="1">
      <alignment horizontal="left" wrapText="1"/>
    </xf>
    <xf numFmtId="0" fontId="9" fillId="0" borderId="0" xfId="7" applyFont="1" applyAlignment="1">
      <alignment horizontal="left" wrapText="1"/>
    </xf>
    <xf numFmtId="0" fontId="9" fillId="0" borderId="0" xfId="4" applyFont="1" applyAlignment="1">
      <alignment vertical="top" wrapText="1"/>
    </xf>
    <xf numFmtId="0" fontId="9" fillId="0" borderId="0" xfId="9" applyFont="1" applyFill="1" applyAlignment="1" applyProtection="1">
      <alignment horizontal="left" vertical="top" wrapText="1"/>
    </xf>
    <xf numFmtId="0" fontId="9" fillId="0" borderId="0" xfId="9" quotePrefix="1" applyFont="1" applyFill="1" applyAlignment="1" applyProtection="1">
      <alignment horizontal="left" vertical="top" wrapText="1"/>
    </xf>
    <xf numFmtId="0" fontId="9" fillId="0" borderId="0" xfId="4" applyFont="1" applyFill="1" applyAlignment="1" applyProtection="1">
      <alignment horizontal="left" vertical="top" wrapText="1"/>
    </xf>
    <xf numFmtId="0" fontId="13" fillId="0" borderId="0" xfId="4" applyFont="1" applyFill="1" applyAlignment="1" applyProtection="1">
      <alignment horizontal="left" vertical="top" wrapText="1"/>
    </xf>
    <xf numFmtId="0" fontId="14" fillId="0" borderId="0" xfId="12" applyFont="1" applyAlignment="1" applyProtection="1">
      <alignment horizontal="left" wrapText="1"/>
    </xf>
  </cellXfs>
  <cellStyles count="94">
    <cellStyle name="20% - Accent1 2" xfId="14" xr:uid="{00000000-0005-0000-0000-000000000000}"/>
    <cellStyle name="20% - Accent1 3" xfId="35" xr:uid="{00000000-0005-0000-0000-000001000000}"/>
    <cellStyle name="20% - Accent2 2" xfId="36" xr:uid="{00000000-0005-0000-0000-000002000000}"/>
    <cellStyle name="20% - Accent3 2" xfId="10" xr:uid="{00000000-0005-0000-0000-000003000000}"/>
    <cellStyle name="20% - Accent3 3" xfId="37" xr:uid="{00000000-0005-0000-0000-000004000000}"/>
    <cellStyle name="20% - Accent4 2" xfId="38" xr:uid="{00000000-0005-0000-0000-000005000000}"/>
    <cellStyle name="20% - Accent5 2" xfId="39" xr:uid="{00000000-0005-0000-0000-000006000000}"/>
    <cellStyle name="20% - Accent6 2" xfId="40" xr:uid="{00000000-0005-0000-0000-000007000000}"/>
    <cellStyle name="40% - Accent1 2" xfId="41" xr:uid="{00000000-0005-0000-0000-000008000000}"/>
    <cellStyle name="40% - Accent2 2" xfId="42" xr:uid="{00000000-0005-0000-0000-000009000000}"/>
    <cellStyle name="40% - Accent3 2" xfId="43" xr:uid="{00000000-0005-0000-0000-00000A000000}"/>
    <cellStyle name="40% - Accent4 2" xfId="44" xr:uid="{00000000-0005-0000-0000-00000B000000}"/>
    <cellStyle name="40% - Accent5 2" xfId="45" xr:uid="{00000000-0005-0000-0000-00000C000000}"/>
    <cellStyle name="40% - Accent6 2" xfId="46" xr:uid="{00000000-0005-0000-0000-00000D000000}"/>
    <cellStyle name="60% - Accent1 2" xfId="47" xr:uid="{00000000-0005-0000-0000-00000E000000}"/>
    <cellStyle name="60% - Accent2 2" xfId="48" xr:uid="{00000000-0005-0000-0000-00000F000000}"/>
    <cellStyle name="60% - Accent3 2" xfId="49" xr:uid="{00000000-0005-0000-0000-000010000000}"/>
    <cellStyle name="60% - Accent4 2" xfId="50" xr:uid="{00000000-0005-0000-0000-000011000000}"/>
    <cellStyle name="60% - Accent5 2" xfId="51" xr:uid="{00000000-0005-0000-0000-000012000000}"/>
    <cellStyle name="60% - Accent6 2" xfId="52" xr:uid="{00000000-0005-0000-0000-000013000000}"/>
    <cellStyle name="Accent1 2" xfId="53" xr:uid="{00000000-0005-0000-0000-000014000000}"/>
    <cellStyle name="Accent2 2" xfId="54" xr:uid="{00000000-0005-0000-0000-000015000000}"/>
    <cellStyle name="Accent3 2" xfId="55" xr:uid="{00000000-0005-0000-0000-000016000000}"/>
    <cellStyle name="Accent4 2" xfId="56" xr:uid="{00000000-0005-0000-0000-000017000000}"/>
    <cellStyle name="Accent5 2" xfId="57" xr:uid="{00000000-0005-0000-0000-000018000000}"/>
    <cellStyle name="Accent6 2" xfId="58" xr:uid="{00000000-0005-0000-0000-000019000000}"/>
    <cellStyle name="Bad 2" xfId="59" xr:uid="{00000000-0005-0000-0000-00001A000000}"/>
    <cellStyle name="Calculation 2" xfId="60" xr:uid="{00000000-0005-0000-0000-00001B000000}"/>
    <cellStyle name="Check Cell 2" xfId="61" xr:uid="{00000000-0005-0000-0000-00001C000000}"/>
    <cellStyle name="Comma 2" xfId="1" xr:uid="{00000000-0005-0000-0000-00001D000000}"/>
    <cellStyle name="Comma 2 2" xfId="2" xr:uid="{00000000-0005-0000-0000-00001E000000}"/>
    <cellStyle name="Comma 2 2 2" xfId="62" xr:uid="{00000000-0005-0000-0000-00001F000000}"/>
    <cellStyle name="Comma 2 3" xfId="63" xr:uid="{00000000-0005-0000-0000-000020000000}"/>
    <cellStyle name="Comma 3" xfId="64" xr:uid="{00000000-0005-0000-0000-000021000000}"/>
    <cellStyle name="Currency 2" xfId="65" xr:uid="{00000000-0005-0000-0000-000022000000}"/>
    <cellStyle name="Explanatory Text 2" xfId="66" xr:uid="{00000000-0005-0000-0000-000023000000}"/>
    <cellStyle name="Followed Hyperlink" xfId="27" builtinId="9" hidden="1"/>
    <cellStyle name="Followed Hyperlink" xfId="23" builtinId="9" hidden="1"/>
    <cellStyle name="Followed Hyperlink" xfId="25" builtinId="9" hidden="1"/>
    <cellStyle name="Good 2" xfId="9" xr:uid="{00000000-0005-0000-0000-000024000000}"/>
    <cellStyle name="Good 2 2" xfId="19" xr:uid="{00000000-0005-0000-0000-000025000000}"/>
    <cellStyle name="Good 3" xfId="15" xr:uid="{00000000-0005-0000-0000-000026000000}"/>
    <cellStyle name="Good 4" xfId="16" xr:uid="{00000000-0005-0000-0000-000027000000}"/>
    <cellStyle name="Good 4 2" xfId="20" xr:uid="{00000000-0005-0000-0000-000028000000}"/>
    <cellStyle name="Good 5" xfId="67" xr:uid="{00000000-0005-0000-0000-000029000000}"/>
    <cellStyle name="Heading 1 2" xfId="68" xr:uid="{00000000-0005-0000-0000-00002A000000}"/>
    <cellStyle name="Heading 2 2" xfId="69" xr:uid="{00000000-0005-0000-0000-00002B000000}"/>
    <cellStyle name="Heading 3 2" xfId="70" xr:uid="{00000000-0005-0000-0000-00002C000000}"/>
    <cellStyle name="Heading 4 2" xfId="71" xr:uid="{00000000-0005-0000-0000-00002D000000}"/>
    <cellStyle name="Hyperlink" xfId="22" builtinId="8" hidden="1"/>
    <cellStyle name="Hyperlink" xfId="24" builtinId="8" hidden="1"/>
    <cellStyle name="Hyperlink" xfId="26" builtinId="8" hidden="1"/>
    <cellStyle name="Input 2" xfId="72" xr:uid="{00000000-0005-0000-0000-000031000000}"/>
    <cellStyle name="Linked Cell 2" xfId="73" xr:uid="{00000000-0005-0000-0000-000032000000}"/>
    <cellStyle name="Neutral 2" xfId="74" xr:uid="{00000000-0005-0000-0000-000033000000}"/>
    <cellStyle name="Normal" xfId="0" builtinId="0"/>
    <cellStyle name="Normal 10" xfId="31" xr:uid="{00000000-0005-0000-0000-000034000000}"/>
    <cellStyle name="Normal 10 2" xfId="75" xr:uid="{00000000-0005-0000-0000-000035000000}"/>
    <cellStyle name="Normal 14" xfId="76" xr:uid="{00000000-0005-0000-0000-000036000000}"/>
    <cellStyle name="Normal 2" xfId="3" xr:uid="{00000000-0005-0000-0000-000037000000}"/>
    <cellStyle name="Normal 2 2" xfId="4" xr:uid="{00000000-0005-0000-0000-000038000000}"/>
    <cellStyle name="Normal 2 2 2" xfId="21" xr:uid="{00000000-0005-0000-0000-000039000000}"/>
    <cellStyle name="Normal 2 2 3" xfId="17" xr:uid="{00000000-0005-0000-0000-00003A000000}"/>
    <cellStyle name="Normal 2 2 4" xfId="29" xr:uid="{00000000-0005-0000-0000-00003B000000}"/>
    <cellStyle name="Normal 2 3" xfId="78" xr:uid="{00000000-0005-0000-0000-00003C000000}"/>
    <cellStyle name="Normal 2 4" xfId="77" xr:uid="{00000000-0005-0000-0000-00003D000000}"/>
    <cellStyle name="Normal 3" xfId="5" xr:uid="{00000000-0005-0000-0000-00003E000000}"/>
    <cellStyle name="Normal 3 9" xfId="79" xr:uid="{00000000-0005-0000-0000-00003F000000}"/>
    <cellStyle name="Normal 4" xfId="28" xr:uid="{00000000-0005-0000-0000-000040000000}"/>
    <cellStyle name="Normal 4 2" xfId="80" xr:uid="{00000000-0005-0000-0000-000041000000}"/>
    <cellStyle name="Normal 4 6" xfId="18" xr:uid="{00000000-0005-0000-0000-000042000000}"/>
    <cellStyle name="Normal 4 6 2" xfId="32" xr:uid="{00000000-0005-0000-0000-000043000000}"/>
    <cellStyle name="Normal 4 6 3" xfId="33" xr:uid="{00000000-0005-0000-0000-000044000000}"/>
    <cellStyle name="Normal 4 6 3 2" xfId="91" xr:uid="{00000000-0005-0000-0000-000045000000}"/>
    <cellStyle name="Normal 4 6 4" xfId="92" xr:uid="{00000000-0005-0000-0000-000046000000}"/>
    <cellStyle name="Normal 5" xfId="30" xr:uid="{00000000-0005-0000-0000-000047000000}"/>
    <cellStyle name="Normal 5 3" xfId="81" xr:uid="{00000000-0005-0000-0000-000048000000}"/>
    <cellStyle name="Normal 6" xfId="34" xr:uid="{00000000-0005-0000-0000-000049000000}"/>
    <cellStyle name="Normal 7" xfId="93" xr:uid="{00000000-0005-0000-0000-00004A000000}"/>
    <cellStyle name="Normal_1_NASLOVNICA" xfId="6" xr:uid="{00000000-0005-0000-0000-00004B000000}"/>
    <cellStyle name="Normal_2_ZEMLJANI RADOVI" xfId="7" xr:uid="{00000000-0005-0000-0000-00004C000000}"/>
    <cellStyle name="Normal_4_ZIDARSKI RADOVI" xfId="8" xr:uid="{00000000-0005-0000-0000-00004D000000}"/>
    <cellStyle name="Normal_5_IZOLATERSKI RADOVI)" xfId="11" xr:uid="{00000000-0005-0000-0000-00004E000000}"/>
    <cellStyle name="Normal_REAKPITULACIJA" xfId="13" xr:uid="{00000000-0005-0000-0000-00004F000000}"/>
    <cellStyle name="Normal_troskovnik-primjer" xfId="12" xr:uid="{00000000-0005-0000-0000-000050000000}"/>
    <cellStyle name="Normalno 2" xfId="82" xr:uid="{00000000-0005-0000-0000-000051000000}"/>
    <cellStyle name="Normalno 3" xfId="83" xr:uid="{00000000-0005-0000-0000-000052000000}"/>
    <cellStyle name="Note 2" xfId="84" xr:uid="{00000000-0005-0000-0000-000053000000}"/>
    <cellStyle name="Output 2" xfId="85" xr:uid="{00000000-0005-0000-0000-000055000000}"/>
    <cellStyle name="Style 1" xfId="86" xr:uid="{00000000-0005-0000-0000-000059000000}"/>
    <cellStyle name="Title 2" xfId="87" xr:uid="{00000000-0005-0000-0000-00005A000000}"/>
    <cellStyle name="Total 2" xfId="88" xr:uid="{00000000-0005-0000-0000-00005B000000}"/>
    <cellStyle name="Valuta 2" xfId="89" xr:uid="{00000000-0005-0000-0000-00005C000000}"/>
    <cellStyle name="Warning Text 2" xfId="90" xr:uid="{00000000-0005-0000-0000-00005D000000}"/>
  </cellStyles>
  <dxfs count="1">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8"/>
  <sheetViews>
    <sheetView view="pageBreakPreview" zoomScaleSheetLayoutView="100" workbookViewId="0">
      <selection activeCell="A22" sqref="A1:XFD1048576"/>
    </sheetView>
  </sheetViews>
  <sheetFormatPr defaultColWidth="8.7109375" defaultRowHeight="12.75"/>
  <cols>
    <col min="1" max="1" width="5.7109375" style="66" customWidth="1"/>
    <col min="2" max="2" width="19.28515625" style="66" customWidth="1"/>
    <col min="3" max="3" width="7.5703125" style="66" customWidth="1"/>
    <col min="4" max="4" width="14.140625" style="66" customWidth="1"/>
    <col min="5" max="257" width="8.7109375" style="66"/>
    <col min="258" max="258" width="5.7109375" style="66" customWidth="1"/>
    <col min="259" max="259" width="12.7109375" style="66" customWidth="1"/>
    <col min="260" max="513" width="8.7109375" style="66"/>
    <col min="514" max="514" width="5.7109375" style="66" customWidth="1"/>
    <col min="515" max="515" width="12.7109375" style="66" customWidth="1"/>
    <col min="516" max="769" width="8.7109375" style="66"/>
    <col min="770" max="770" width="5.7109375" style="66" customWidth="1"/>
    <col min="771" max="771" width="12.7109375" style="66" customWidth="1"/>
    <col min="772" max="1025" width="8.7109375" style="66"/>
    <col min="1026" max="1026" width="5.7109375" style="66" customWidth="1"/>
    <col min="1027" max="1027" width="12.7109375" style="66" customWidth="1"/>
    <col min="1028" max="1281" width="8.7109375" style="66"/>
    <col min="1282" max="1282" width="5.7109375" style="66" customWidth="1"/>
    <col min="1283" max="1283" width="12.7109375" style="66" customWidth="1"/>
    <col min="1284" max="1537" width="8.7109375" style="66"/>
    <col min="1538" max="1538" width="5.7109375" style="66" customWidth="1"/>
    <col min="1539" max="1539" width="12.7109375" style="66" customWidth="1"/>
    <col min="1540" max="1793" width="8.7109375" style="66"/>
    <col min="1794" max="1794" width="5.7109375" style="66" customWidth="1"/>
    <col min="1795" max="1795" width="12.7109375" style="66" customWidth="1"/>
    <col min="1796" max="2049" width="8.7109375" style="66"/>
    <col min="2050" max="2050" width="5.7109375" style="66" customWidth="1"/>
    <col min="2051" max="2051" width="12.7109375" style="66" customWidth="1"/>
    <col min="2052" max="2305" width="8.7109375" style="66"/>
    <col min="2306" max="2306" width="5.7109375" style="66" customWidth="1"/>
    <col min="2307" max="2307" width="12.7109375" style="66" customWidth="1"/>
    <col min="2308" max="2561" width="8.7109375" style="66"/>
    <col min="2562" max="2562" width="5.7109375" style="66" customWidth="1"/>
    <col min="2563" max="2563" width="12.7109375" style="66" customWidth="1"/>
    <col min="2564" max="2817" width="8.7109375" style="66"/>
    <col min="2818" max="2818" width="5.7109375" style="66" customWidth="1"/>
    <col min="2819" max="2819" width="12.7109375" style="66" customWidth="1"/>
    <col min="2820" max="3073" width="8.7109375" style="66"/>
    <col min="3074" max="3074" width="5.7109375" style="66" customWidth="1"/>
    <col min="3075" max="3075" width="12.7109375" style="66" customWidth="1"/>
    <col min="3076" max="3329" width="8.7109375" style="66"/>
    <col min="3330" max="3330" width="5.7109375" style="66" customWidth="1"/>
    <col min="3331" max="3331" width="12.7109375" style="66" customWidth="1"/>
    <col min="3332" max="3585" width="8.7109375" style="66"/>
    <col min="3586" max="3586" width="5.7109375" style="66" customWidth="1"/>
    <col min="3587" max="3587" width="12.7109375" style="66" customWidth="1"/>
    <col min="3588" max="3841" width="8.7109375" style="66"/>
    <col min="3842" max="3842" width="5.7109375" style="66" customWidth="1"/>
    <col min="3843" max="3843" width="12.7109375" style="66" customWidth="1"/>
    <col min="3844" max="4097" width="8.7109375" style="66"/>
    <col min="4098" max="4098" width="5.7109375" style="66" customWidth="1"/>
    <col min="4099" max="4099" width="12.7109375" style="66" customWidth="1"/>
    <col min="4100" max="4353" width="8.7109375" style="66"/>
    <col min="4354" max="4354" width="5.7109375" style="66" customWidth="1"/>
    <col min="4355" max="4355" width="12.7109375" style="66" customWidth="1"/>
    <col min="4356" max="4609" width="8.7109375" style="66"/>
    <col min="4610" max="4610" width="5.7109375" style="66" customWidth="1"/>
    <col min="4611" max="4611" width="12.7109375" style="66" customWidth="1"/>
    <col min="4612" max="4865" width="8.7109375" style="66"/>
    <col min="4866" max="4866" width="5.7109375" style="66" customWidth="1"/>
    <col min="4867" max="4867" width="12.7109375" style="66" customWidth="1"/>
    <col min="4868" max="5121" width="8.7109375" style="66"/>
    <col min="5122" max="5122" width="5.7109375" style="66" customWidth="1"/>
    <col min="5123" max="5123" width="12.7109375" style="66" customWidth="1"/>
    <col min="5124" max="5377" width="8.7109375" style="66"/>
    <col min="5378" max="5378" width="5.7109375" style="66" customWidth="1"/>
    <col min="5379" max="5379" width="12.7109375" style="66" customWidth="1"/>
    <col min="5380" max="5633" width="8.7109375" style="66"/>
    <col min="5634" max="5634" width="5.7109375" style="66" customWidth="1"/>
    <col min="5635" max="5635" width="12.7109375" style="66" customWidth="1"/>
    <col min="5636" max="5889" width="8.7109375" style="66"/>
    <col min="5890" max="5890" width="5.7109375" style="66" customWidth="1"/>
    <col min="5891" max="5891" width="12.7109375" style="66" customWidth="1"/>
    <col min="5892" max="6145" width="8.7109375" style="66"/>
    <col min="6146" max="6146" width="5.7109375" style="66" customWidth="1"/>
    <col min="6147" max="6147" width="12.7109375" style="66" customWidth="1"/>
    <col min="6148" max="6401" width="8.7109375" style="66"/>
    <col min="6402" max="6402" width="5.7109375" style="66" customWidth="1"/>
    <col min="6403" max="6403" width="12.7109375" style="66" customWidth="1"/>
    <col min="6404" max="6657" width="8.7109375" style="66"/>
    <col min="6658" max="6658" width="5.7109375" style="66" customWidth="1"/>
    <col min="6659" max="6659" width="12.7109375" style="66" customWidth="1"/>
    <col min="6660" max="6913" width="8.7109375" style="66"/>
    <col min="6914" max="6914" width="5.7109375" style="66" customWidth="1"/>
    <col min="6915" max="6915" width="12.7109375" style="66" customWidth="1"/>
    <col min="6916" max="7169" width="8.7109375" style="66"/>
    <col min="7170" max="7170" width="5.7109375" style="66" customWidth="1"/>
    <col min="7171" max="7171" width="12.7109375" style="66" customWidth="1"/>
    <col min="7172" max="7425" width="8.7109375" style="66"/>
    <col min="7426" max="7426" width="5.7109375" style="66" customWidth="1"/>
    <col min="7427" max="7427" width="12.7109375" style="66" customWidth="1"/>
    <col min="7428" max="7681" width="8.7109375" style="66"/>
    <col min="7682" max="7682" width="5.7109375" style="66" customWidth="1"/>
    <col min="7683" max="7683" width="12.7109375" style="66" customWidth="1"/>
    <col min="7684" max="7937" width="8.7109375" style="66"/>
    <col min="7938" max="7938" width="5.7109375" style="66" customWidth="1"/>
    <col min="7939" max="7939" width="12.7109375" style="66" customWidth="1"/>
    <col min="7940" max="8193" width="8.7109375" style="66"/>
    <col min="8194" max="8194" width="5.7109375" style="66" customWidth="1"/>
    <col min="8195" max="8195" width="12.7109375" style="66" customWidth="1"/>
    <col min="8196" max="8449" width="8.7109375" style="66"/>
    <col min="8450" max="8450" width="5.7109375" style="66" customWidth="1"/>
    <col min="8451" max="8451" width="12.7109375" style="66" customWidth="1"/>
    <col min="8452" max="8705" width="8.7109375" style="66"/>
    <col min="8706" max="8706" width="5.7109375" style="66" customWidth="1"/>
    <col min="8707" max="8707" width="12.7109375" style="66" customWidth="1"/>
    <col min="8708" max="8961" width="8.7109375" style="66"/>
    <col min="8962" max="8962" width="5.7109375" style="66" customWidth="1"/>
    <col min="8963" max="8963" width="12.7109375" style="66" customWidth="1"/>
    <col min="8964" max="9217" width="8.7109375" style="66"/>
    <col min="9218" max="9218" width="5.7109375" style="66" customWidth="1"/>
    <col min="9219" max="9219" width="12.7109375" style="66" customWidth="1"/>
    <col min="9220" max="9473" width="8.7109375" style="66"/>
    <col min="9474" max="9474" width="5.7109375" style="66" customWidth="1"/>
    <col min="9475" max="9475" width="12.7109375" style="66" customWidth="1"/>
    <col min="9476" max="9729" width="8.7109375" style="66"/>
    <col min="9730" max="9730" width="5.7109375" style="66" customWidth="1"/>
    <col min="9731" max="9731" width="12.7109375" style="66" customWidth="1"/>
    <col min="9732" max="9985" width="8.7109375" style="66"/>
    <col min="9986" max="9986" width="5.7109375" style="66" customWidth="1"/>
    <col min="9987" max="9987" width="12.7109375" style="66" customWidth="1"/>
    <col min="9988" max="10241" width="8.7109375" style="66"/>
    <col min="10242" max="10242" width="5.7109375" style="66" customWidth="1"/>
    <col min="10243" max="10243" width="12.7109375" style="66" customWidth="1"/>
    <col min="10244" max="10497" width="8.7109375" style="66"/>
    <col min="10498" max="10498" width="5.7109375" style="66" customWidth="1"/>
    <col min="10499" max="10499" width="12.7109375" style="66" customWidth="1"/>
    <col min="10500" max="10753" width="8.7109375" style="66"/>
    <col min="10754" max="10754" width="5.7109375" style="66" customWidth="1"/>
    <col min="10755" max="10755" width="12.7109375" style="66" customWidth="1"/>
    <col min="10756" max="11009" width="8.7109375" style="66"/>
    <col min="11010" max="11010" width="5.7109375" style="66" customWidth="1"/>
    <col min="11011" max="11011" width="12.7109375" style="66" customWidth="1"/>
    <col min="11012" max="11265" width="8.7109375" style="66"/>
    <col min="11266" max="11266" width="5.7109375" style="66" customWidth="1"/>
    <col min="11267" max="11267" width="12.7109375" style="66" customWidth="1"/>
    <col min="11268" max="11521" width="8.7109375" style="66"/>
    <col min="11522" max="11522" width="5.7109375" style="66" customWidth="1"/>
    <col min="11523" max="11523" width="12.7109375" style="66" customWidth="1"/>
    <col min="11524" max="11777" width="8.7109375" style="66"/>
    <col min="11778" max="11778" width="5.7109375" style="66" customWidth="1"/>
    <col min="11779" max="11779" width="12.7109375" style="66" customWidth="1"/>
    <col min="11780" max="12033" width="8.7109375" style="66"/>
    <col min="12034" max="12034" width="5.7109375" style="66" customWidth="1"/>
    <col min="12035" max="12035" width="12.7109375" style="66" customWidth="1"/>
    <col min="12036" max="12289" width="8.7109375" style="66"/>
    <col min="12290" max="12290" width="5.7109375" style="66" customWidth="1"/>
    <col min="12291" max="12291" width="12.7109375" style="66" customWidth="1"/>
    <col min="12292" max="12545" width="8.7109375" style="66"/>
    <col min="12546" max="12546" width="5.7109375" style="66" customWidth="1"/>
    <col min="12547" max="12547" width="12.7109375" style="66" customWidth="1"/>
    <col min="12548" max="12801" width="8.7109375" style="66"/>
    <col min="12802" max="12802" width="5.7109375" style="66" customWidth="1"/>
    <col min="12803" max="12803" width="12.7109375" style="66" customWidth="1"/>
    <col min="12804" max="13057" width="8.7109375" style="66"/>
    <col min="13058" max="13058" width="5.7109375" style="66" customWidth="1"/>
    <col min="13059" max="13059" width="12.7109375" style="66" customWidth="1"/>
    <col min="13060" max="13313" width="8.7109375" style="66"/>
    <col min="13314" max="13314" width="5.7109375" style="66" customWidth="1"/>
    <col min="13315" max="13315" width="12.7109375" style="66" customWidth="1"/>
    <col min="13316" max="13569" width="8.7109375" style="66"/>
    <col min="13570" max="13570" width="5.7109375" style="66" customWidth="1"/>
    <col min="13571" max="13571" width="12.7109375" style="66" customWidth="1"/>
    <col min="13572" max="13825" width="8.7109375" style="66"/>
    <col min="13826" max="13826" width="5.7109375" style="66" customWidth="1"/>
    <col min="13827" max="13827" width="12.7109375" style="66" customWidth="1"/>
    <col min="13828" max="14081" width="8.7109375" style="66"/>
    <col min="14082" max="14082" width="5.7109375" style="66" customWidth="1"/>
    <col min="14083" max="14083" width="12.7109375" style="66" customWidth="1"/>
    <col min="14084" max="14337" width="8.7109375" style="66"/>
    <col min="14338" max="14338" width="5.7109375" style="66" customWidth="1"/>
    <col min="14339" max="14339" width="12.7109375" style="66" customWidth="1"/>
    <col min="14340" max="14593" width="8.7109375" style="66"/>
    <col min="14594" max="14594" width="5.7109375" style="66" customWidth="1"/>
    <col min="14595" max="14595" width="12.7109375" style="66" customWidth="1"/>
    <col min="14596" max="14849" width="8.7109375" style="66"/>
    <col min="14850" max="14850" width="5.7109375" style="66" customWidth="1"/>
    <col min="14851" max="14851" width="12.7109375" style="66" customWidth="1"/>
    <col min="14852" max="15105" width="8.7109375" style="66"/>
    <col min="15106" max="15106" width="5.7109375" style="66" customWidth="1"/>
    <col min="15107" max="15107" width="12.7109375" style="66" customWidth="1"/>
    <col min="15108" max="15361" width="8.7109375" style="66"/>
    <col min="15362" max="15362" width="5.7109375" style="66" customWidth="1"/>
    <col min="15363" max="15363" width="12.7109375" style="66" customWidth="1"/>
    <col min="15364" max="15617" width="8.7109375" style="66"/>
    <col min="15618" max="15618" width="5.7109375" style="66" customWidth="1"/>
    <col min="15619" max="15619" width="12.7109375" style="66" customWidth="1"/>
    <col min="15620" max="15873" width="8.7109375" style="66"/>
    <col min="15874" max="15874" width="5.7109375" style="66" customWidth="1"/>
    <col min="15875" max="15875" width="12.7109375" style="66" customWidth="1"/>
    <col min="15876" max="16129" width="8.7109375" style="66"/>
    <col min="16130" max="16130" width="5.7109375" style="66" customWidth="1"/>
    <col min="16131" max="16131" width="12.7109375" style="66" customWidth="1"/>
    <col min="16132" max="16384" width="8.7109375" style="66"/>
  </cols>
  <sheetData>
    <row r="2" spans="1:10" ht="31.5">
      <c r="B2" s="97" t="s">
        <v>95</v>
      </c>
      <c r="C2" s="19"/>
      <c r="D2" s="236" t="s">
        <v>96</v>
      </c>
      <c r="E2" s="236"/>
      <c r="F2" s="236"/>
      <c r="G2" s="236"/>
      <c r="H2" s="236"/>
      <c r="I2" s="63"/>
      <c r="J2" s="63"/>
    </row>
    <row r="3" spans="1:10" ht="15.75">
      <c r="B3" s="19"/>
      <c r="C3" s="19"/>
      <c r="D3" s="236"/>
      <c r="E3" s="236"/>
      <c r="F3" s="236"/>
      <c r="G3" s="236"/>
      <c r="H3" s="236"/>
      <c r="I3" s="63"/>
      <c r="J3" s="63"/>
    </row>
    <row r="4" spans="1:10" ht="15.75">
      <c r="A4" s="21"/>
      <c r="B4" s="22" t="s">
        <v>19</v>
      </c>
      <c r="C4" s="22"/>
      <c r="D4" s="240" t="s">
        <v>97</v>
      </c>
      <c r="E4" s="240"/>
      <c r="F4" s="240"/>
      <c r="G4" s="240"/>
      <c r="H4" s="240"/>
      <c r="I4" s="240"/>
      <c r="J4" s="240"/>
    </row>
    <row r="5" spans="1:10" ht="15">
      <c r="E5" s="21"/>
      <c r="F5" s="21"/>
      <c r="G5" s="21"/>
      <c r="H5" s="21"/>
    </row>
    <row r="6" spans="1:10" ht="15" customHeight="1">
      <c r="B6" s="26" t="s">
        <v>7</v>
      </c>
      <c r="C6" s="26"/>
      <c r="D6" s="239" t="s">
        <v>98</v>
      </c>
      <c r="E6" s="239"/>
      <c r="F6" s="239"/>
      <c r="G6" s="239"/>
      <c r="H6" s="239"/>
      <c r="I6" s="239"/>
      <c r="J6" s="239"/>
    </row>
    <row r="7" spans="1:10" ht="15" customHeight="1">
      <c r="D7" s="236" t="s">
        <v>99</v>
      </c>
      <c r="E7" s="241"/>
      <c r="F7" s="241"/>
      <c r="G7" s="241"/>
      <c r="H7" s="241"/>
      <c r="I7" s="241"/>
      <c r="J7" s="241"/>
    </row>
    <row r="8" spans="1:10" ht="15" customHeight="1">
      <c r="D8" s="236" t="s">
        <v>100</v>
      </c>
      <c r="E8" s="241"/>
      <c r="F8" s="241"/>
      <c r="G8" s="241"/>
      <c r="H8" s="241"/>
      <c r="I8" s="241"/>
      <c r="J8" s="241"/>
    </row>
    <row r="9" spans="1:10" ht="15">
      <c r="D9" s="33"/>
      <c r="E9" s="33"/>
      <c r="F9" s="33"/>
      <c r="G9" s="33"/>
      <c r="H9" s="33"/>
      <c r="I9" s="33"/>
      <c r="J9" s="33"/>
    </row>
    <row r="10" spans="1:10" ht="15">
      <c r="D10" s="33"/>
      <c r="E10" s="33"/>
      <c r="F10" s="33"/>
      <c r="G10" s="33"/>
      <c r="H10" s="33"/>
      <c r="I10" s="33"/>
      <c r="J10" s="33"/>
    </row>
    <row r="11" spans="1:10" ht="15.75">
      <c r="A11" s="1"/>
      <c r="B11" s="105"/>
      <c r="C11" s="105"/>
      <c r="D11" s="34"/>
      <c r="E11" s="35"/>
      <c r="F11" s="36"/>
      <c r="G11" s="36"/>
      <c r="H11" s="33"/>
      <c r="I11" s="33"/>
      <c r="J11" s="33"/>
    </row>
    <row r="12" spans="1:10">
      <c r="A12" s="1"/>
      <c r="B12" s="105"/>
      <c r="C12" s="105"/>
      <c r="D12" s="2"/>
      <c r="E12" s="3"/>
      <c r="F12" s="4"/>
      <c r="G12" s="4"/>
    </row>
    <row r="13" spans="1:10">
      <c r="A13" s="1"/>
      <c r="B13" s="105"/>
      <c r="C13" s="105"/>
      <c r="D13" s="2"/>
      <c r="E13" s="3"/>
      <c r="F13" s="4"/>
      <c r="G13" s="4"/>
    </row>
    <row r="14" spans="1:10">
      <c r="A14" s="1"/>
      <c r="B14" s="105"/>
      <c r="C14" s="105"/>
      <c r="D14" s="2"/>
      <c r="E14" s="3"/>
      <c r="F14" s="4"/>
      <c r="G14" s="4"/>
    </row>
    <row r="15" spans="1:10">
      <c r="A15" s="1"/>
      <c r="B15" s="105"/>
      <c r="C15" s="105"/>
      <c r="D15" s="2"/>
      <c r="E15" s="3"/>
      <c r="F15" s="4"/>
      <c r="G15" s="4"/>
    </row>
    <row r="16" spans="1:10">
      <c r="A16" s="1"/>
      <c r="B16" s="105"/>
      <c r="C16" s="105"/>
      <c r="D16" s="2"/>
      <c r="E16" s="3"/>
      <c r="F16" s="4"/>
      <c r="G16" s="4"/>
    </row>
    <row r="17" spans="1:10">
      <c r="A17" s="1"/>
      <c r="B17" s="105"/>
      <c r="C17" s="105"/>
      <c r="D17" s="2"/>
      <c r="E17" s="3"/>
      <c r="F17" s="4"/>
      <c r="G17" s="4"/>
    </row>
    <row r="18" spans="1:10">
      <c r="A18" s="1"/>
      <c r="B18" s="105"/>
      <c r="C18" s="105"/>
      <c r="D18" s="2"/>
      <c r="E18" s="3"/>
      <c r="F18" s="4"/>
      <c r="G18" s="4"/>
    </row>
    <row r="19" spans="1:10">
      <c r="A19" s="1"/>
      <c r="B19" s="105"/>
      <c r="C19" s="105"/>
      <c r="D19" s="2"/>
      <c r="E19" s="3"/>
      <c r="F19" s="4"/>
      <c r="G19" s="4"/>
    </row>
    <row r="20" spans="1:10" ht="23.1" customHeight="1">
      <c r="B20" s="98" t="s">
        <v>127</v>
      </c>
      <c r="C20" s="64"/>
      <c r="D20" s="64"/>
      <c r="E20" s="64"/>
      <c r="F20" s="64"/>
      <c r="G20" s="64"/>
      <c r="H20" s="64"/>
      <c r="I20" s="64"/>
      <c r="J20" s="64"/>
    </row>
    <row r="21" spans="1:10" ht="23.25">
      <c r="A21" s="100"/>
      <c r="B21" s="99"/>
      <c r="C21" s="99"/>
      <c r="D21" s="99"/>
      <c r="E21" s="99"/>
      <c r="F21" s="99"/>
      <c r="G21" s="99"/>
      <c r="H21" s="99"/>
      <c r="I21" s="64"/>
      <c r="J21" s="64"/>
    </row>
    <row r="22" spans="1:10">
      <c r="A22" s="1"/>
      <c r="B22" s="104"/>
      <c r="C22" s="104"/>
      <c r="D22" s="104"/>
      <c r="E22" s="104"/>
      <c r="F22" s="104"/>
      <c r="G22" s="104"/>
      <c r="H22" s="104"/>
      <c r="I22" s="104"/>
      <c r="J22" s="104"/>
    </row>
    <row r="23" spans="1:10">
      <c r="A23" s="1"/>
      <c r="B23" s="104"/>
      <c r="C23" s="104"/>
      <c r="D23" s="2"/>
      <c r="E23" s="6"/>
      <c r="F23" s="7"/>
      <c r="G23" s="7"/>
    </row>
    <row r="24" spans="1:10">
      <c r="A24" s="5"/>
      <c r="B24" s="237"/>
      <c r="C24" s="237"/>
      <c r="D24" s="237"/>
      <c r="E24" s="237"/>
      <c r="F24" s="237"/>
      <c r="G24" s="237"/>
      <c r="H24" s="237"/>
      <c r="I24" s="237"/>
    </row>
    <row r="25" spans="1:10">
      <c r="A25" s="5"/>
      <c r="B25" s="105"/>
      <c r="C25" s="105"/>
      <c r="D25" s="2"/>
      <c r="E25" s="6"/>
      <c r="F25" s="7"/>
      <c r="G25" s="7"/>
    </row>
    <row r="26" spans="1:10">
      <c r="A26" s="5"/>
      <c r="B26" s="105"/>
      <c r="C26" s="105"/>
      <c r="D26" s="2"/>
      <c r="E26" s="6"/>
      <c r="F26" s="7"/>
      <c r="G26" s="7"/>
    </row>
    <row r="27" spans="1:10">
      <c r="A27" s="8"/>
      <c r="B27" s="105"/>
      <c r="C27" s="105"/>
      <c r="D27" s="2"/>
      <c r="E27" s="2"/>
      <c r="F27" s="2"/>
      <c r="G27" s="2"/>
    </row>
    <row r="28" spans="1:10">
      <c r="A28" s="5"/>
      <c r="B28" s="9"/>
      <c r="C28" s="9"/>
      <c r="D28" s="2"/>
      <c r="E28" s="10"/>
      <c r="F28" s="7"/>
      <c r="G28" s="7"/>
    </row>
    <row r="29" spans="1:10">
      <c r="A29" s="5"/>
      <c r="B29" s="9"/>
      <c r="C29" s="9"/>
      <c r="D29" s="2"/>
      <c r="E29" s="10"/>
      <c r="F29" s="7"/>
      <c r="G29" s="7"/>
    </row>
    <row r="30" spans="1:10">
      <c r="A30" s="5"/>
      <c r="B30" s="105"/>
      <c r="C30" s="9"/>
      <c r="D30" s="2"/>
      <c r="E30" s="10"/>
      <c r="F30" s="7"/>
      <c r="G30" s="7"/>
    </row>
    <row r="31" spans="1:10">
      <c r="A31" s="5"/>
      <c r="B31" s="105"/>
      <c r="C31" s="9"/>
      <c r="D31" s="2"/>
      <c r="E31" s="10"/>
      <c r="F31" s="7"/>
      <c r="G31" s="7"/>
    </row>
    <row r="32" spans="1:10">
      <c r="A32" s="5"/>
      <c r="B32" s="105"/>
      <c r="C32" s="9"/>
      <c r="D32" s="2"/>
      <c r="E32" s="10"/>
      <c r="F32" s="7"/>
      <c r="G32" s="7"/>
    </row>
    <row r="33" spans="1:7">
      <c r="A33" s="5"/>
      <c r="B33" s="105"/>
      <c r="C33" s="9"/>
      <c r="D33" s="2"/>
      <c r="E33" s="10"/>
      <c r="F33" s="7"/>
      <c r="G33" s="7"/>
    </row>
    <row r="34" spans="1:7">
      <c r="A34" s="5"/>
      <c r="B34" s="105"/>
      <c r="C34" s="9"/>
      <c r="D34" s="2"/>
      <c r="E34" s="10"/>
      <c r="F34" s="7"/>
      <c r="G34" s="7"/>
    </row>
    <row r="35" spans="1:7">
      <c r="A35" s="5"/>
      <c r="B35" s="105"/>
      <c r="C35" s="9"/>
      <c r="D35" s="2"/>
      <c r="E35" s="10"/>
      <c r="F35" s="7"/>
      <c r="G35" s="7"/>
    </row>
    <row r="36" spans="1:7">
      <c r="A36" s="5"/>
      <c r="B36" s="105"/>
      <c r="C36" s="105"/>
      <c r="D36" s="2"/>
      <c r="E36" s="10"/>
      <c r="F36" s="7"/>
      <c r="G36" s="7"/>
    </row>
    <row r="37" spans="1:7">
      <c r="A37" s="5"/>
      <c r="B37" s="105"/>
      <c r="C37" s="105"/>
      <c r="D37" s="2"/>
      <c r="E37" s="10"/>
      <c r="F37" s="7"/>
      <c r="G37" s="7"/>
    </row>
    <row r="38" spans="1:7">
      <c r="A38" s="5"/>
      <c r="B38" s="105"/>
      <c r="C38" s="105"/>
      <c r="D38" s="2"/>
      <c r="E38" s="10"/>
      <c r="F38" s="7"/>
      <c r="G38" s="7"/>
    </row>
    <row r="39" spans="1:7">
      <c r="A39" s="5"/>
      <c r="B39" s="105"/>
      <c r="C39" s="105"/>
      <c r="D39" s="2"/>
      <c r="E39" s="10"/>
      <c r="F39" s="7"/>
      <c r="G39" s="7"/>
    </row>
    <row r="40" spans="1:7">
      <c r="A40" s="5"/>
      <c r="B40" s="105"/>
      <c r="C40" s="105"/>
      <c r="D40" s="2"/>
      <c r="E40" s="10"/>
      <c r="F40" s="7"/>
      <c r="G40" s="7"/>
    </row>
    <row r="41" spans="1:7">
      <c r="A41" s="5"/>
      <c r="B41" s="105"/>
      <c r="C41" s="105"/>
      <c r="D41" s="2"/>
      <c r="E41" s="10"/>
      <c r="F41" s="7"/>
      <c r="G41" s="7"/>
    </row>
    <row r="42" spans="1:7" ht="14.25">
      <c r="A42" s="5"/>
      <c r="B42" s="101" t="s">
        <v>93</v>
      </c>
      <c r="C42" s="102"/>
      <c r="D42" s="2"/>
      <c r="E42" s="10"/>
      <c r="F42" s="7"/>
      <c r="G42" s="7"/>
    </row>
    <row r="43" spans="1:7" ht="14.25">
      <c r="A43" s="5"/>
      <c r="B43" s="101" t="s">
        <v>72</v>
      </c>
      <c r="C43" s="101"/>
      <c r="G43" s="7"/>
    </row>
    <row r="44" spans="1:7">
      <c r="A44" s="5"/>
      <c r="B44" t="s">
        <v>118</v>
      </c>
      <c r="C44"/>
      <c r="G44" s="7"/>
    </row>
    <row r="45" spans="1:7" ht="14.25">
      <c r="A45" s="5"/>
      <c r="B45" s="103" t="s">
        <v>94</v>
      </c>
      <c r="C45" s="103"/>
      <c r="D45" s="2"/>
      <c r="E45" s="10"/>
      <c r="F45" s="7"/>
      <c r="G45" s="7"/>
    </row>
    <row r="46" spans="1:7">
      <c r="A46" s="5"/>
      <c r="B46" s="105"/>
      <c r="C46" s="105"/>
      <c r="D46" s="2"/>
      <c r="E46" s="10"/>
      <c r="F46" s="7"/>
      <c r="G46" s="7"/>
    </row>
    <row r="47" spans="1:7">
      <c r="A47" s="5"/>
      <c r="B47" s="237" t="s">
        <v>32</v>
      </c>
      <c r="C47" s="237"/>
      <c r="D47" s="238"/>
      <c r="E47" s="238"/>
      <c r="F47" s="238"/>
      <c r="G47" s="7"/>
    </row>
    <row r="48" spans="1:7">
      <c r="A48" s="5"/>
    </row>
  </sheetData>
  <sheetProtection sheet="1" objects="1" scenarios="1"/>
  <mergeCells count="8">
    <mergeCell ref="D2:H2"/>
    <mergeCell ref="B24:I24"/>
    <mergeCell ref="B47:F47"/>
    <mergeCell ref="D6:J6"/>
    <mergeCell ref="D4:J4"/>
    <mergeCell ref="D7:J7"/>
    <mergeCell ref="D8:J8"/>
    <mergeCell ref="D3:H3"/>
  </mergeCells>
  <pageMargins left="0.74803149606299213" right="0.74803149606299213"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8"/>
  <sheetViews>
    <sheetView view="pageBreakPreview" zoomScaleSheetLayoutView="100" workbookViewId="0">
      <selection activeCell="A23" sqref="A23:N23"/>
    </sheetView>
  </sheetViews>
  <sheetFormatPr defaultColWidth="8.7109375" defaultRowHeight="12.75"/>
  <cols>
    <col min="1" max="13" width="5.7109375" style="11" customWidth="1"/>
    <col min="14" max="14" width="11.42578125" style="11" customWidth="1"/>
    <col min="15" max="256" width="8.7109375" style="11"/>
    <col min="257" max="269" width="5.7109375" style="11" customWidth="1"/>
    <col min="270" max="270" width="11.42578125" style="11" customWidth="1"/>
    <col min="271" max="512" width="8.7109375" style="11"/>
    <col min="513" max="525" width="5.7109375" style="11" customWidth="1"/>
    <col min="526" max="526" width="11.42578125" style="11" customWidth="1"/>
    <col min="527" max="768" width="8.7109375" style="11"/>
    <col min="769" max="781" width="5.7109375" style="11" customWidth="1"/>
    <col min="782" max="782" width="11.42578125" style="11" customWidth="1"/>
    <col min="783" max="1024" width="8.7109375" style="11"/>
    <col min="1025" max="1037" width="5.7109375" style="11" customWidth="1"/>
    <col min="1038" max="1038" width="11.42578125" style="11" customWidth="1"/>
    <col min="1039" max="1280" width="8.7109375" style="11"/>
    <col min="1281" max="1293" width="5.7109375" style="11" customWidth="1"/>
    <col min="1294" max="1294" width="11.42578125" style="11" customWidth="1"/>
    <col min="1295" max="1536" width="8.7109375" style="11"/>
    <col min="1537" max="1549" width="5.7109375" style="11" customWidth="1"/>
    <col min="1550" max="1550" width="11.42578125" style="11" customWidth="1"/>
    <col min="1551" max="1792" width="8.7109375" style="11"/>
    <col min="1793" max="1805" width="5.7109375" style="11" customWidth="1"/>
    <col min="1806" max="1806" width="11.42578125" style="11" customWidth="1"/>
    <col min="1807" max="2048" width="8.7109375" style="11"/>
    <col min="2049" max="2061" width="5.7109375" style="11" customWidth="1"/>
    <col min="2062" max="2062" width="11.42578125" style="11" customWidth="1"/>
    <col min="2063" max="2304" width="8.7109375" style="11"/>
    <col min="2305" max="2317" width="5.7109375" style="11" customWidth="1"/>
    <col min="2318" max="2318" width="11.42578125" style="11" customWidth="1"/>
    <col min="2319" max="2560" width="8.7109375" style="11"/>
    <col min="2561" max="2573" width="5.7109375" style="11" customWidth="1"/>
    <col min="2574" max="2574" width="11.42578125" style="11" customWidth="1"/>
    <col min="2575" max="2816" width="8.7109375" style="11"/>
    <col min="2817" max="2829" width="5.7109375" style="11" customWidth="1"/>
    <col min="2830" max="2830" width="11.42578125" style="11" customWidth="1"/>
    <col min="2831" max="3072" width="8.7109375" style="11"/>
    <col min="3073" max="3085" width="5.7109375" style="11" customWidth="1"/>
    <col min="3086" max="3086" width="11.42578125" style="11" customWidth="1"/>
    <col min="3087" max="3328" width="8.7109375" style="11"/>
    <col min="3329" max="3341" width="5.7109375" style="11" customWidth="1"/>
    <col min="3342" max="3342" width="11.42578125" style="11" customWidth="1"/>
    <col min="3343" max="3584" width="8.7109375" style="11"/>
    <col min="3585" max="3597" width="5.7109375" style="11" customWidth="1"/>
    <col min="3598" max="3598" width="11.42578125" style="11" customWidth="1"/>
    <col min="3599" max="3840" width="8.7109375" style="11"/>
    <col min="3841" max="3853" width="5.7109375" style="11" customWidth="1"/>
    <col min="3854" max="3854" width="11.42578125" style="11" customWidth="1"/>
    <col min="3855" max="4096" width="8.7109375" style="11"/>
    <col min="4097" max="4109" width="5.7109375" style="11" customWidth="1"/>
    <col min="4110" max="4110" width="11.42578125" style="11" customWidth="1"/>
    <col min="4111" max="4352" width="8.7109375" style="11"/>
    <col min="4353" max="4365" width="5.7109375" style="11" customWidth="1"/>
    <col min="4366" max="4366" width="11.42578125" style="11" customWidth="1"/>
    <col min="4367" max="4608" width="8.7109375" style="11"/>
    <col min="4609" max="4621" width="5.7109375" style="11" customWidth="1"/>
    <col min="4622" max="4622" width="11.42578125" style="11" customWidth="1"/>
    <col min="4623" max="4864" width="8.7109375" style="11"/>
    <col min="4865" max="4877" width="5.7109375" style="11" customWidth="1"/>
    <col min="4878" max="4878" width="11.42578125" style="11" customWidth="1"/>
    <col min="4879" max="5120" width="8.7109375" style="11"/>
    <col min="5121" max="5133" width="5.7109375" style="11" customWidth="1"/>
    <col min="5134" max="5134" width="11.42578125" style="11" customWidth="1"/>
    <col min="5135" max="5376" width="8.7109375" style="11"/>
    <col min="5377" max="5389" width="5.7109375" style="11" customWidth="1"/>
    <col min="5390" max="5390" width="11.42578125" style="11" customWidth="1"/>
    <col min="5391" max="5632" width="8.7109375" style="11"/>
    <col min="5633" max="5645" width="5.7109375" style="11" customWidth="1"/>
    <col min="5646" max="5646" width="11.42578125" style="11" customWidth="1"/>
    <col min="5647" max="5888" width="8.7109375" style="11"/>
    <col min="5889" max="5901" width="5.7109375" style="11" customWidth="1"/>
    <col min="5902" max="5902" width="11.42578125" style="11" customWidth="1"/>
    <col min="5903" max="6144" width="8.7109375" style="11"/>
    <col min="6145" max="6157" width="5.7109375" style="11" customWidth="1"/>
    <col min="6158" max="6158" width="11.42578125" style="11" customWidth="1"/>
    <col min="6159" max="6400" width="8.7109375" style="11"/>
    <col min="6401" max="6413" width="5.7109375" style="11" customWidth="1"/>
    <col min="6414" max="6414" width="11.42578125" style="11" customWidth="1"/>
    <col min="6415" max="6656" width="8.7109375" style="11"/>
    <col min="6657" max="6669" width="5.7109375" style="11" customWidth="1"/>
    <col min="6670" max="6670" width="11.42578125" style="11" customWidth="1"/>
    <col min="6671" max="6912" width="8.7109375" style="11"/>
    <col min="6913" max="6925" width="5.7109375" style="11" customWidth="1"/>
    <col min="6926" max="6926" width="11.42578125" style="11" customWidth="1"/>
    <col min="6927" max="7168" width="8.7109375" style="11"/>
    <col min="7169" max="7181" width="5.7109375" style="11" customWidth="1"/>
    <col min="7182" max="7182" width="11.42578125" style="11" customWidth="1"/>
    <col min="7183" max="7424" width="8.7109375" style="11"/>
    <col min="7425" max="7437" width="5.7109375" style="11" customWidth="1"/>
    <col min="7438" max="7438" width="11.42578125" style="11" customWidth="1"/>
    <col min="7439" max="7680" width="8.7109375" style="11"/>
    <col min="7681" max="7693" width="5.7109375" style="11" customWidth="1"/>
    <col min="7694" max="7694" width="11.42578125" style="11" customWidth="1"/>
    <col min="7695" max="7936" width="8.7109375" style="11"/>
    <col min="7937" max="7949" width="5.7109375" style="11" customWidth="1"/>
    <col min="7950" max="7950" width="11.42578125" style="11" customWidth="1"/>
    <col min="7951" max="8192" width="8.7109375" style="11"/>
    <col min="8193" max="8205" width="5.7109375" style="11" customWidth="1"/>
    <col min="8206" max="8206" width="11.42578125" style="11" customWidth="1"/>
    <col min="8207" max="8448" width="8.7109375" style="11"/>
    <col min="8449" max="8461" width="5.7109375" style="11" customWidth="1"/>
    <col min="8462" max="8462" width="11.42578125" style="11" customWidth="1"/>
    <col min="8463" max="8704" width="8.7109375" style="11"/>
    <col min="8705" max="8717" width="5.7109375" style="11" customWidth="1"/>
    <col min="8718" max="8718" width="11.42578125" style="11" customWidth="1"/>
    <col min="8719" max="8960" width="8.7109375" style="11"/>
    <col min="8961" max="8973" width="5.7109375" style="11" customWidth="1"/>
    <col min="8974" max="8974" width="11.42578125" style="11" customWidth="1"/>
    <col min="8975" max="9216" width="8.7109375" style="11"/>
    <col min="9217" max="9229" width="5.7109375" style="11" customWidth="1"/>
    <col min="9230" max="9230" width="11.42578125" style="11" customWidth="1"/>
    <col min="9231" max="9472" width="8.7109375" style="11"/>
    <col min="9473" max="9485" width="5.7109375" style="11" customWidth="1"/>
    <col min="9486" max="9486" width="11.42578125" style="11" customWidth="1"/>
    <col min="9487" max="9728" width="8.7109375" style="11"/>
    <col min="9729" max="9741" width="5.7109375" style="11" customWidth="1"/>
    <col min="9742" max="9742" width="11.42578125" style="11" customWidth="1"/>
    <col min="9743" max="9984" width="8.7109375" style="11"/>
    <col min="9985" max="9997" width="5.7109375" style="11" customWidth="1"/>
    <col min="9998" max="9998" width="11.42578125" style="11" customWidth="1"/>
    <col min="9999" max="10240" width="8.7109375" style="11"/>
    <col min="10241" max="10253" width="5.7109375" style="11" customWidth="1"/>
    <col min="10254" max="10254" width="11.42578125" style="11" customWidth="1"/>
    <col min="10255" max="10496" width="8.7109375" style="11"/>
    <col min="10497" max="10509" width="5.7109375" style="11" customWidth="1"/>
    <col min="10510" max="10510" width="11.42578125" style="11" customWidth="1"/>
    <col min="10511" max="10752" width="8.7109375" style="11"/>
    <col min="10753" max="10765" width="5.7109375" style="11" customWidth="1"/>
    <col min="10766" max="10766" width="11.42578125" style="11" customWidth="1"/>
    <col min="10767" max="11008" width="8.7109375" style="11"/>
    <col min="11009" max="11021" width="5.7109375" style="11" customWidth="1"/>
    <col min="11022" max="11022" width="11.42578125" style="11" customWidth="1"/>
    <col min="11023" max="11264" width="8.7109375" style="11"/>
    <col min="11265" max="11277" width="5.7109375" style="11" customWidth="1"/>
    <col min="11278" max="11278" width="11.42578125" style="11" customWidth="1"/>
    <col min="11279" max="11520" width="8.7109375" style="11"/>
    <col min="11521" max="11533" width="5.7109375" style="11" customWidth="1"/>
    <col min="11534" max="11534" width="11.42578125" style="11" customWidth="1"/>
    <col min="11535" max="11776" width="8.7109375" style="11"/>
    <col min="11777" max="11789" width="5.7109375" style="11" customWidth="1"/>
    <col min="11790" max="11790" width="11.42578125" style="11" customWidth="1"/>
    <col min="11791" max="12032" width="8.7109375" style="11"/>
    <col min="12033" max="12045" width="5.7109375" style="11" customWidth="1"/>
    <col min="12046" max="12046" width="11.42578125" style="11" customWidth="1"/>
    <col min="12047" max="12288" width="8.7109375" style="11"/>
    <col min="12289" max="12301" width="5.7109375" style="11" customWidth="1"/>
    <col min="12302" max="12302" width="11.42578125" style="11" customWidth="1"/>
    <col min="12303" max="12544" width="8.7109375" style="11"/>
    <col min="12545" max="12557" width="5.7109375" style="11" customWidth="1"/>
    <col min="12558" max="12558" width="11.42578125" style="11" customWidth="1"/>
    <col min="12559" max="12800" width="8.7109375" style="11"/>
    <col min="12801" max="12813" width="5.7109375" style="11" customWidth="1"/>
    <col min="12814" max="12814" width="11.42578125" style="11" customWidth="1"/>
    <col min="12815" max="13056" width="8.7109375" style="11"/>
    <col min="13057" max="13069" width="5.7109375" style="11" customWidth="1"/>
    <col min="13070" max="13070" width="11.42578125" style="11" customWidth="1"/>
    <col min="13071" max="13312" width="8.7109375" style="11"/>
    <col min="13313" max="13325" width="5.7109375" style="11" customWidth="1"/>
    <col min="13326" max="13326" width="11.42578125" style="11" customWidth="1"/>
    <col min="13327" max="13568" width="8.7109375" style="11"/>
    <col min="13569" max="13581" width="5.7109375" style="11" customWidth="1"/>
    <col min="13582" max="13582" width="11.42578125" style="11" customWidth="1"/>
    <col min="13583" max="13824" width="8.7109375" style="11"/>
    <col min="13825" max="13837" width="5.7109375" style="11" customWidth="1"/>
    <col min="13838" max="13838" width="11.42578125" style="11" customWidth="1"/>
    <col min="13839" max="14080" width="8.7109375" style="11"/>
    <col min="14081" max="14093" width="5.7109375" style="11" customWidth="1"/>
    <col min="14094" max="14094" width="11.42578125" style="11" customWidth="1"/>
    <col min="14095" max="14336" width="8.7109375" style="11"/>
    <col min="14337" max="14349" width="5.7109375" style="11" customWidth="1"/>
    <col min="14350" max="14350" width="11.42578125" style="11" customWidth="1"/>
    <col min="14351" max="14592" width="8.7109375" style="11"/>
    <col min="14593" max="14605" width="5.7109375" style="11" customWidth="1"/>
    <col min="14606" max="14606" width="11.42578125" style="11" customWidth="1"/>
    <col min="14607" max="14848" width="8.7109375" style="11"/>
    <col min="14849" max="14861" width="5.7109375" style="11" customWidth="1"/>
    <col min="14862" max="14862" width="11.42578125" style="11" customWidth="1"/>
    <col min="14863" max="15104" width="8.7109375" style="11"/>
    <col min="15105" max="15117" width="5.7109375" style="11" customWidth="1"/>
    <col min="15118" max="15118" width="11.42578125" style="11" customWidth="1"/>
    <col min="15119" max="15360" width="8.7109375" style="11"/>
    <col min="15361" max="15373" width="5.7109375" style="11" customWidth="1"/>
    <col min="15374" max="15374" width="11.42578125" style="11" customWidth="1"/>
    <col min="15375" max="15616" width="8.7109375" style="11"/>
    <col min="15617" max="15629" width="5.7109375" style="11" customWidth="1"/>
    <col min="15630" max="15630" width="11.42578125" style="11" customWidth="1"/>
    <col min="15631" max="15872" width="8.7109375" style="11"/>
    <col min="15873" max="15885" width="5.7109375" style="11" customWidth="1"/>
    <col min="15886" max="15886" width="11.42578125" style="11" customWidth="1"/>
    <col min="15887" max="16128" width="8.7109375" style="11"/>
    <col min="16129" max="16141" width="5.7109375" style="11" customWidth="1"/>
    <col min="16142" max="16142" width="11.42578125" style="11" customWidth="1"/>
    <col min="16143" max="16384" width="8.7109375" style="11"/>
  </cols>
  <sheetData>
    <row r="1" spans="1:14" s="60" customFormat="1">
      <c r="A1" s="92"/>
      <c r="B1" s="92"/>
      <c r="C1" s="92"/>
      <c r="D1" s="92"/>
      <c r="E1" s="92"/>
      <c r="F1" s="92"/>
      <c r="G1" s="92"/>
      <c r="H1" s="92"/>
      <c r="I1" s="92"/>
      <c r="J1" s="92"/>
      <c r="K1" s="92"/>
      <c r="L1" s="92"/>
      <c r="M1" s="92"/>
      <c r="N1" s="92"/>
    </row>
    <row r="2" spans="1:14" ht="15.75">
      <c r="A2" s="44" t="s">
        <v>8</v>
      </c>
      <c r="B2" s="45"/>
      <c r="C2" s="45"/>
      <c r="D2" s="46"/>
      <c r="E2" s="46"/>
      <c r="F2" s="46"/>
      <c r="G2" s="92"/>
      <c r="H2" s="92"/>
      <c r="I2" s="92"/>
      <c r="J2" s="92"/>
      <c r="K2" s="92"/>
      <c r="L2" s="92"/>
      <c r="M2" s="92"/>
      <c r="N2" s="92"/>
    </row>
    <row r="3" spans="1:14" s="60" customFormat="1" ht="15.75">
      <c r="A3" s="44"/>
      <c r="B3" s="45"/>
      <c r="C3" s="45"/>
      <c r="D3" s="46"/>
      <c r="E3" s="46"/>
      <c r="F3" s="46"/>
      <c r="G3" s="92"/>
      <c r="H3" s="92"/>
      <c r="I3" s="92"/>
      <c r="J3" s="92"/>
      <c r="K3" s="92"/>
      <c r="L3" s="92"/>
      <c r="M3" s="92"/>
      <c r="N3" s="92"/>
    </row>
    <row r="4" spans="1:14" ht="39.75" customHeight="1">
      <c r="A4" s="244" t="s">
        <v>128</v>
      </c>
      <c r="B4" s="245"/>
      <c r="C4" s="245"/>
      <c r="D4" s="245"/>
      <c r="E4" s="245"/>
      <c r="F4" s="245"/>
      <c r="G4" s="245"/>
      <c r="H4" s="245"/>
      <c r="I4" s="245"/>
      <c r="J4" s="245"/>
      <c r="K4" s="245"/>
      <c r="L4" s="245"/>
      <c r="M4" s="245"/>
      <c r="N4" s="245"/>
    </row>
    <row r="5" spans="1:14" ht="40.5" customHeight="1">
      <c r="A5" s="243" t="s">
        <v>33</v>
      </c>
      <c r="B5" s="243"/>
      <c r="C5" s="243"/>
      <c r="D5" s="243"/>
      <c r="E5" s="243"/>
      <c r="F5" s="243"/>
      <c r="G5" s="243"/>
      <c r="H5" s="243"/>
      <c r="I5" s="243"/>
      <c r="J5" s="243"/>
      <c r="K5" s="243"/>
      <c r="L5" s="243"/>
      <c r="M5" s="243"/>
      <c r="N5" s="243"/>
    </row>
    <row r="6" spans="1:14" ht="41.25" customHeight="1">
      <c r="A6" s="243" t="s">
        <v>73</v>
      </c>
      <c r="B6" s="243"/>
      <c r="C6" s="243"/>
      <c r="D6" s="243"/>
      <c r="E6" s="243"/>
      <c r="F6" s="243"/>
      <c r="G6" s="243"/>
      <c r="H6" s="243"/>
      <c r="I6" s="243"/>
      <c r="J6" s="243"/>
      <c r="K6" s="243"/>
      <c r="L6" s="243"/>
      <c r="M6" s="243"/>
      <c r="N6" s="243"/>
    </row>
    <row r="7" spans="1:14" ht="39.75" customHeight="1">
      <c r="A7" s="243" t="s">
        <v>91</v>
      </c>
      <c r="B7" s="243"/>
      <c r="C7" s="243"/>
      <c r="D7" s="243"/>
      <c r="E7" s="243"/>
      <c r="F7" s="243"/>
      <c r="G7" s="243"/>
      <c r="H7" s="243"/>
      <c r="I7" s="243"/>
      <c r="J7" s="243"/>
      <c r="K7" s="243"/>
      <c r="L7" s="243"/>
      <c r="M7" s="243"/>
      <c r="N7" s="243"/>
    </row>
    <row r="8" spans="1:14">
      <c r="A8" s="50"/>
      <c r="B8" s="50"/>
      <c r="C8" s="50"/>
      <c r="D8" s="50"/>
      <c r="E8" s="50"/>
      <c r="F8" s="50"/>
      <c r="G8" s="50"/>
      <c r="H8" s="50"/>
      <c r="I8" s="50"/>
      <c r="J8" s="50"/>
      <c r="K8" s="50"/>
      <c r="L8" s="50"/>
      <c r="M8" s="50"/>
      <c r="N8" s="50"/>
    </row>
    <row r="9" spans="1:14" ht="73.150000000000006" customHeight="1">
      <c r="A9" s="242" t="s">
        <v>75</v>
      </c>
      <c r="B9" s="242"/>
      <c r="C9" s="242"/>
      <c r="D9" s="242"/>
      <c r="E9" s="242"/>
      <c r="F9" s="242"/>
      <c r="G9" s="242"/>
      <c r="H9" s="242"/>
      <c r="I9" s="242"/>
      <c r="J9" s="242"/>
      <c r="K9" s="242"/>
      <c r="L9" s="242"/>
      <c r="M9" s="242"/>
      <c r="N9" s="242"/>
    </row>
    <row r="10" spans="1:14" ht="144.75" customHeight="1">
      <c r="A10" s="246" t="s">
        <v>18</v>
      </c>
      <c r="B10" s="246"/>
      <c r="C10" s="246"/>
      <c r="D10" s="246"/>
      <c r="E10" s="246"/>
      <c r="F10" s="246"/>
      <c r="G10" s="246"/>
      <c r="H10" s="246"/>
      <c r="I10" s="246"/>
      <c r="J10" s="246"/>
      <c r="K10" s="246"/>
      <c r="L10" s="246"/>
      <c r="M10" s="246"/>
      <c r="N10" s="246"/>
    </row>
    <row r="11" spans="1:14" ht="108" customHeight="1">
      <c r="A11" s="246" t="s">
        <v>30</v>
      </c>
      <c r="B11" s="246"/>
      <c r="C11" s="246"/>
      <c r="D11" s="246"/>
      <c r="E11" s="246"/>
      <c r="F11" s="246"/>
      <c r="G11" s="246"/>
      <c r="H11" s="246"/>
      <c r="I11" s="246"/>
      <c r="J11" s="246"/>
      <c r="K11" s="246"/>
      <c r="L11" s="246"/>
      <c r="M11" s="246"/>
      <c r="N11" s="246"/>
    </row>
    <row r="12" spans="1:14" s="60" customFormat="1">
      <c r="A12" s="61"/>
      <c r="B12" s="50"/>
      <c r="C12" s="50"/>
      <c r="D12" s="50"/>
      <c r="E12" s="50"/>
      <c r="F12" s="50"/>
      <c r="G12" s="50"/>
      <c r="H12" s="50"/>
      <c r="I12" s="50"/>
      <c r="J12" s="50"/>
      <c r="K12" s="50"/>
      <c r="L12" s="50"/>
      <c r="M12" s="50"/>
      <c r="N12" s="50"/>
    </row>
    <row r="13" spans="1:14" ht="189" customHeight="1">
      <c r="A13" s="246" t="s">
        <v>9</v>
      </c>
      <c r="B13" s="246"/>
      <c r="C13" s="246"/>
      <c r="D13" s="246"/>
      <c r="E13" s="246"/>
      <c r="F13" s="246"/>
      <c r="G13" s="246"/>
      <c r="H13" s="246"/>
      <c r="I13" s="246"/>
      <c r="J13" s="246"/>
      <c r="K13" s="246"/>
      <c r="L13" s="246"/>
      <c r="M13" s="246"/>
      <c r="N13" s="246"/>
    </row>
    <row r="14" spans="1:14">
      <c r="A14" s="61"/>
      <c r="B14" s="50"/>
      <c r="C14" s="50"/>
      <c r="D14" s="50"/>
      <c r="E14" s="50"/>
      <c r="F14" s="50"/>
      <c r="G14" s="50"/>
      <c r="H14" s="50"/>
      <c r="I14" s="50"/>
      <c r="J14" s="50"/>
      <c r="K14" s="50"/>
      <c r="L14" s="50"/>
      <c r="M14" s="50"/>
      <c r="N14" s="50"/>
    </row>
    <row r="15" spans="1:14" ht="28.5" customHeight="1">
      <c r="A15" s="242" t="s">
        <v>10</v>
      </c>
      <c r="B15" s="243"/>
      <c r="C15" s="243"/>
      <c r="D15" s="243"/>
      <c r="E15" s="243"/>
      <c r="F15" s="243"/>
      <c r="G15" s="243"/>
      <c r="H15" s="243"/>
      <c r="I15" s="243"/>
      <c r="J15" s="243"/>
      <c r="K15" s="243"/>
      <c r="L15" s="243"/>
      <c r="M15" s="243"/>
      <c r="N15" s="243"/>
    </row>
    <row r="16" spans="1:14" ht="96" customHeight="1">
      <c r="A16" s="246" t="s">
        <v>90</v>
      </c>
      <c r="B16" s="246"/>
      <c r="C16" s="246"/>
      <c r="D16" s="246"/>
      <c r="E16" s="246"/>
      <c r="F16" s="246"/>
      <c r="G16" s="246"/>
      <c r="H16" s="246"/>
      <c r="I16" s="246"/>
      <c r="J16" s="246"/>
      <c r="K16" s="246"/>
      <c r="L16" s="246"/>
      <c r="M16" s="246"/>
      <c r="N16" s="246"/>
    </row>
    <row r="17" spans="1:14" ht="43.9" customHeight="1">
      <c r="A17" s="242" t="s">
        <v>87</v>
      </c>
      <c r="B17" s="243"/>
      <c r="C17" s="243"/>
      <c r="D17" s="243"/>
      <c r="E17" s="243"/>
      <c r="F17" s="243"/>
      <c r="G17" s="243"/>
      <c r="H17" s="243"/>
      <c r="I17" s="243"/>
      <c r="J17" s="243"/>
      <c r="K17" s="243"/>
      <c r="L17" s="243"/>
      <c r="M17" s="243"/>
      <c r="N17" s="243"/>
    </row>
    <row r="18" spans="1:14" ht="82.9" customHeight="1">
      <c r="A18" s="246" t="s">
        <v>74</v>
      </c>
      <c r="B18" s="246"/>
      <c r="C18" s="246"/>
      <c r="D18" s="246"/>
      <c r="E18" s="246"/>
      <c r="F18" s="246"/>
      <c r="G18" s="246"/>
      <c r="H18" s="246"/>
      <c r="I18" s="246"/>
      <c r="J18" s="246"/>
      <c r="K18" s="246"/>
      <c r="L18" s="246"/>
      <c r="M18" s="246"/>
      <c r="N18" s="246"/>
    </row>
    <row r="19" spans="1:14" ht="40.15" customHeight="1">
      <c r="A19" s="242" t="s">
        <v>27</v>
      </c>
      <c r="B19" s="243"/>
      <c r="C19" s="243"/>
      <c r="D19" s="243"/>
      <c r="E19" s="243"/>
      <c r="F19" s="243"/>
      <c r="G19" s="243"/>
      <c r="H19" s="243"/>
      <c r="I19" s="243"/>
      <c r="J19" s="243"/>
      <c r="K19" s="243"/>
      <c r="L19" s="243"/>
      <c r="M19" s="243"/>
      <c r="N19" s="243"/>
    </row>
    <row r="20" spans="1:14" ht="29.45" customHeight="1">
      <c r="A20" s="242" t="s">
        <v>89</v>
      </c>
      <c r="B20" s="243"/>
      <c r="C20" s="243"/>
      <c r="D20" s="243"/>
      <c r="E20" s="243"/>
      <c r="F20" s="243"/>
      <c r="G20" s="243"/>
      <c r="H20" s="243"/>
      <c r="I20" s="243"/>
      <c r="J20" s="243"/>
      <c r="K20" s="243"/>
      <c r="L20" s="243"/>
      <c r="M20" s="243"/>
      <c r="N20" s="243"/>
    </row>
    <row r="21" spans="1:14" ht="28.15" customHeight="1">
      <c r="A21" s="242" t="s">
        <v>129</v>
      </c>
      <c r="B21" s="243"/>
      <c r="C21" s="243"/>
      <c r="D21" s="243"/>
      <c r="E21" s="243"/>
      <c r="F21" s="243"/>
      <c r="G21" s="243"/>
      <c r="H21" s="243"/>
      <c r="I21" s="243"/>
      <c r="J21" s="243"/>
      <c r="K21" s="243"/>
      <c r="L21" s="243"/>
      <c r="M21" s="243"/>
      <c r="N21" s="243"/>
    </row>
    <row r="22" spans="1:14" ht="29.45" customHeight="1">
      <c r="A22" s="242" t="s">
        <v>11</v>
      </c>
      <c r="B22" s="243"/>
      <c r="C22" s="243"/>
      <c r="D22" s="243"/>
      <c r="E22" s="243"/>
      <c r="F22" s="243"/>
      <c r="G22" s="243"/>
      <c r="H22" s="243"/>
      <c r="I22" s="243"/>
      <c r="J22" s="243"/>
      <c r="K22" s="243"/>
      <c r="L22" s="243"/>
      <c r="M22" s="243"/>
      <c r="N22" s="243"/>
    </row>
    <row r="23" spans="1:14" ht="60.6" customHeight="1">
      <c r="A23" s="246" t="s">
        <v>88</v>
      </c>
      <c r="B23" s="246"/>
      <c r="C23" s="246"/>
      <c r="D23" s="246"/>
      <c r="E23" s="246"/>
      <c r="F23" s="246"/>
      <c r="G23" s="246"/>
      <c r="H23" s="246"/>
      <c r="I23" s="246"/>
      <c r="J23" s="246"/>
      <c r="K23" s="246"/>
      <c r="L23" s="246"/>
      <c r="M23" s="246"/>
      <c r="N23" s="246"/>
    </row>
    <row r="24" spans="1:14" ht="44.45" customHeight="1">
      <c r="A24" s="242" t="s">
        <v>22</v>
      </c>
      <c r="B24" s="243"/>
      <c r="C24" s="243"/>
      <c r="D24" s="243"/>
      <c r="E24" s="243"/>
      <c r="F24" s="243"/>
      <c r="G24" s="243"/>
      <c r="H24" s="243"/>
      <c r="I24" s="243"/>
      <c r="J24" s="243"/>
      <c r="K24" s="243"/>
      <c r="L24" s="243"/>
      <c r="M24" s="243"/>
      <c r="N24" s="243"/>
    </row>
    <row r="25" spans="1:14" ht="29.25" customHeight="1">
      <c r="A25" s="242" t="s">
        <v>126</v>
      </c>
      <c r="B25" s="242"/>
      <c r="C25" s="242"/>
      <c r="D25" s="242"/>
      <c r="E25" s="242"/>
      <c r="F25" s="242"/>
      <c r="G25" s="242"/>
      <c r="H25" s="242"/>
      <c r="I25" s="242"/>
      <c r="J25" s="242"/>
      <c r="K25" s="242"/>
      <c r="L25" s="242"/>
      <c r="M25" s="242"/>
      <c r="N25" s="242"/>
    </row>
    <row r="26" spans="1:14" s="60" customFormat="1"/>
    <row r="37" ht="12.75" customHeight="1"/>
    <row r="42" ht="24" customHeight="1"/>
    <row r="44" ht="13.35" customHeight="1"/>
    <row r="46" ht="26.45" customHeight="1"/>
    <row r="47" ht="15.75" customHeight="1"/>
    <row r="48" ht="27" customHeight="1"/>
    <row r="49" ht="29.1" customHeight="1"/>
    <row r="50" ht="27" customHeight="1"/>
    <row r="51" ht="26.45" customHeight="1"/>
    <row r="53" ht="26.45" customHeight="1"/>
    <row r="54" ht="27" customHeight="1"/>
    <row r="64" ht="39.6" customHeight="1"/>
    <row r="65" ht="64.349999999999994" customHeight="1"/>
    <row r="66" ht="42.6" customHeight="1"/>
    <row r="68" ht="39" customHeight="1"/>
  </sheetData>
  <mergeCells count="19">
    <mergeCell ref="A24:N24"/>
    <mergeCell ref="A25:N25"/>
    <mergeCell ref="A18:N18"/>
    <mergeCell ref="A19:N19"/>
    <mergeCell ref="A20:N20"/>
    <mergeCell ref="A21:N21"/>
    <mergeCell ref="A22:N22"/>
    <mergeCell ref="A23:N23"/>
    <mergeCell ref="A17:N17"/>
    <mergeCell ref="A4:N4"/>
    <mergeCell ref="A5:N5"/>
    <mergeCell ref="A6:N6"/>
    <mergeCell ref="A7:N7"/>
    <mergeCell ref="A9:N9"/>
    <mergeCell ref="A10:N10"/>
    <mergeCell ref="A11:N11"/>
    <mergeCell ref="A13:N13"/>
    <mergeCell ref="A15:N15"/>
    <mergeCell ref="A16:N16"/>
  </mergeCells>
  <conditionalFormatting sqref="A6:A8">
    <cfRule type="expression" dxfId="0" priority="1" stopIfTrue="1">
      <formula>#REF!&lt;&gt;0</formula>
    </cfRule>
    <cfRule type="colorScale" priority="2">
      <colorScale>
        <cfvo type="min"/>
        <cfvo type="percentile" val="50"/>
        <cfvo type="max"/>
        <color rgb="FFF8696B"/>
        <color rgb="FFFFEB84"/>
        <color rgb="FF63BE7B"/>
      </colorScale>
    </cfRule>
  </conditionalFormatting>
  <pageMargins left="0.74803149606299213" right="0.74803149606299213" top="0.98425196850393704" bottom="0.98425196850393704" header="0.51181102362204722" footer="0.51181102362204722"/>
  <pageSetup paperSize="9" orientation="portrait" r:id="rId1"/>
  <headerFooter alignWithMargins="0">
    <oddHeader xml:space="preserve">&amp;L&amp;"Arial,Bold"ARP&amp;"Arial,Regular" d.o.o. Slobode 22 / Split&amp;R&amp;"Arial,Bold"&amp;9IZGRADNJA UMJETNIČKE INSTALACIJE </oddHeader>
    <oddFooter>&amp;C&amp;"Arial,Bold"&amp;A&amp;R&amp;P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0"/>
  <sheetViews>
    <sheetView showZeros="0" view="pageBreakPreview" zoomScale="70" zoomScaleSheetLayoutView="70" workbookViewId="0">
      <selection activeCell="F24" sqref="F24"/>
    </sheetView>
  </sheetViews>
  <sheetFormatPr defaultColWidth="8.7109375" defaultRowHeight="12.75"/>
  <cols>
    <col min="1" max="2" width="3.5703125" style="25" customWidth="1"/>
    <col min="3" max="3" width="43.85546875" style="47" customWidth="1"/>
    <col min="4" max="4" width="7.85546875" style="66" customWidth="1"/>
    <col min="5" max="5" width="9" style="48" customWidth="1"/>
    <col min="6" max="6" width="9.42578125" style="58" customWidth="1"/>
    <col min="7" max="7" width="10" style="54" customWidth="1"/>
    <col min="8" max="254" width="8.7109375" style="66"/>
    <col min="255" max="255" width="5.7109375" style="66" customWidth="1"/>
    <col min="256" max="256" width="43.85546875" style="66" customWidth="1"/>
    <col min="257" max="257" width="7.85546875" style="66" customWidth="1"/>
    <col min="258" max="258" width="9" style="66" customWidth="1"/>
    <col min="259" max="510" width="8.7109375" style="66"/>
    <col min="511" max="511" width="5.7109375" style="66" customWidth="1"/>
    <col min="512" max="512" width="43.85546875" style="66" customWidth="1"/>
    <col min="513" max="513" width="7.85546875" style="66" customWidth="1"/>
    <col min="514" max="514" width="9" style="66" customWidth="1"/>
    <col min="515" max="766" width="8.7109375" style="66"/>
    <col min="767" max="767" width="5.7109375" style="66" customWidth="1"/>
    <col min="768" max="768" width="43.85546875" style="66" customWidth="1"/>
    <col min="769" max="769" width="7.85546875" style="66" customWidth="1"/>
    <col min="770" max="770" width="9" style="66" customWidth="1"/>
    <col min="771" max="1022" width="8.7109375" style="66"/>
    <col min="1023" max="1023" width="5.7109375" style="66" customWidth="1"/>
    <col min="1024" max="1024" width="43.85546875" style="66" customWidth="1"/>
    <col min="1025" max="1025" width="7.85546875" style="66" customWidth="1"/>
    <col min="1026" max="1026" width="9" style="66" customWidth="1"/>
    <col min="1027" max="1278" width="8.7109375" style="66"/>
    <col min="1279" max="1279" width="5.7109375" style="66" customWidth="1"/>
    <col min="1280" max="1280" width="43.85546875" style="66" customWidth="1"/>
    <col min="1281" max="1281" width="7.85546875" style="66" customWidth="1"/>
    <col min="1282" max="1282" width="9" style="66" customWidth="1"/>
    <col min="1283" max="1534" width="8.7109375" style="66"/>
    <col min="1535" max="1535" width="5.7109375" style="66" customWidth="1"/>
    <col min="1536" max="1536" width="43.85546875" style="66" customWidth="1"/>
    <col min="1537" max="1537" width="7.85546875" style="66" customWidth="1"/>
    <col min="1538" max="1538" width="9" style="66" customWidth="1"/>
    <col min="1539" max="1790" width="8.7109375" style="66"/>
    <col min="1791" max="1791" width="5.7109375" style="66" customWidth="1"/>
    <col min="1792" max="1792" width="43.85546875" style="66" customWidth="1"/>
    <col min="1793" max="1793" width="7.85546875" style="66" customWidth="1"/>
    <col min="1794" max="1794" width="9" style="66" customWidth="1"/>
    <col min="1795" max="2046" width="8.7109375" style="66"/>
    <col min="2047" max="2047" width="5.7109375" style="66" customWidth="1"/>
    <col min="2048" max="2048" width="43.85546875" style="66" customWidth="1"/>
    <col min="2049" max="2049" width="7.85546875" style="66" customWidth="1"/>
    <col min="2050" max="2050" width="9" style="66" customWidth="1"/>
    <col min="2051" max="2302" width="8.7109375" style="66"/>
    <col min="2303" max="2303" width="5.7109375" style="66" customWidth="1"/>
    <col min="2304" max="2304" width="43.85546875" style="66" customWidth="1"/>
    <col min="2305" max="2305" width="7.85546875" style="66" customWidth="1"/>
    <col min="2306" max="2306" width="9" style="66" customWidth="1"/>
    <col min="2307" max="2558" width="8.7109375" style="66"/>
    <col min="2559" max="2559" width="5.7109375" style="66" customWidth="1"/>
    <col min="2560" max="2560" width="43.85546875" style="66" customWidth="1"/>
    <col min="2561" max="2561" width="7.85546875" style="66" customWidth="1"/>
    <col min="2562" max="2562" width="9" style="66" customWidth="1"/>
    <col min="2563" max="2814" width="8.7109375" style="66"/>
    <col min="2815" max="2815" width="5.7109375" style="66" customWidth="1"/>
    <col min="2816" max="2816" width="43.85546875" style="66" customWidth="1"/>
    <col min="2817" max="2817" width="7.85546875" style="66" customWidth="1"/>
    <col min="2818" max="2818" width="9" style="66" customWidth="1"/>
    <col min="2819" max="3070" width="8.7109375" style="66"/>
    <col min="3071" max="3071" width="5.7109375" style="66" customWidth="1"/>
    <col min="3072" max="3072" width="43.85546875" style="66" customWidth="1"/>
    <col min="3073" max="3073" width="7.85546875" style="66" customWidth="1"/>
    <col min="3074" max="3074" width="9" style="66" customWidth="1"/>
    <col min="3075" max="3326" width="8.7109375" style="66"/>
    <col min="3327" max="3327" width="5.7109375" style="66" customWidth="1"/>
    <col min="3328" max="3328" width="43.85546875" style="66" customWidth="1"/>
    <col min="3329" max="3329" width="7.85546875" style="66" customWidth="1"/>
    <col min="3330" max="3330" width="9" style="66" customWidth="1"/>
    <col min="3331" max="3582" width="8.7109375" style="66"/>
    <col min="3583" max="3583" width="5.7109375" style="66" customWidth="1"/>
    <col min="3584" max="3584" width="43.85546875" style="66" customWidth="1"/>
    <col min="3585" max="3585" width="7.85546875" style="66" customWidth="1"/>
    <col min="3586" max="3586" width="9" style="66" customWidth="1"/>
    <col min="3587" max="3838" width="8.7109375" style="66"/>
    <col min="3839" max="3839" width="5.7109375" style="66" customWidth="1"/>
    <col min="3840" max="3840" width="43.85546875" style="66" customWidth="1"/>
    <col min="3841" max="3841" width="7.85546875" style="66" customWidth="1"/>
    <col min="3842" max="3842" width="9" style="66" customWidth="1"/>
    <col min="3843" max="4094" width="8.7109375" style="66"/>
    <col min="4095" max="4095" width="5.7109375" style="66" customWidth="1"/>
    <col min="4096" max="4096" width="43.85546875" style="66" customWidth="1"/>
    <col min="4097" max="4097" width="7.85546875" style="66" customWidth="1"/>
    <col min="4098" max="4098" width="9" style="66" customWidth="1"/>
    <col min="4099" max="4350" width="8.7109375" style="66"/>
    <col min="4351" max="4351" width="5.7109375" style="66" customWidth="1"/>
    <col min="4352" max="4352" width="43.85546875" style="66" customWidth="1"/>
    <col min="4353" max="4353" width="7.85546875" style="66" customWidth="1"/>
    <col min="4354" max="4354" width="9" style="66" customWidth="1"/>
    <col min="4355" max="4606" width="8.7109375" style="66"/>
    <col min="4607" max="4607" width="5.7109375" style="66" customWidth="1"/>
    <col min="4608" max="4608" width="43.85546875" style="66" customWidth="1"/>
    <col min="4609" max="4609" width="7.85546875" style="66" customWidth="1"/>
    <col min="4610" max="4610" width="9" style="66" customWidth="1"/>
    <col min="4611" max="4862" width="8.7109375" style="66"/>
    <col min="4863" max="4863" width="5.7109375" style="66" customWidth="1"/>
    <col min="4864" max="4864" width="43.85546875" style="66" customWidth="1"/>
    <col min="4865" max="4865" width="7.85546875" style="66" customWidth="1"/>
    <col min="4866" max="4866" width="9" style="66" customWidth="1"/>
    <col min="4867" max="5118" width="8.7109375" style="66"/>
    <col min="5119" max="5119" width="5.7109375" style="66" customWidth="1"/>
    <col min="5120" max="5120" width="43.85546875" style="66" customWidth="1"/>
    <col min="5121" max="5121" width="7.85546875" style="66" customWidth="1"/>
    <col min="5122" max="5122" width="9" style="66" customWidth="1"/>
    <col min="5123" max="5374" width="8.7109375" style="66"/>
    <col min="5375" max="5375" width="5.7109375" style="66" customWidth="1"/>
    <col min="5376" max="5376" width="43.85546875" style="66" customWidth="1"/>
    <col min="5377" max="5377" width="7.85546875" style="66" customWidth="1"/>
    <col min="5378" max="5378" width="9" style="66" customWidth="1"/>
    <col min="5379" max="5630" width="8.7109375" style="66"/>
    <col min="5631" max="5631" width="5.7109375" style="66" customWidth="1"/>
    <col min="5632" max="5632" width="43.85546875" style="66" customWidth="1"/>
    <col min="5633" max="5633" width="7.85546875" style="66" customWidth="1"/>
    <col min="5634" max="5634" width="9" style="66" customWidth="1"/>
    <col min="5635" max="5886" width="8.7109375" style="66"/>
    <col min="5887" max="5887" width="5.7109375" style="66" customWidth="1"/>
    <col min="5888" max="5888" width="43.85546875" style="66" customWidth="1"/>
    <col min="5889" max="5889" width="7.85546875" style="66" customWidth="1"/>
    <col min="5890" max="5890" width="9" style="66" customWidth="1"/>
    <col min="5891" max="6142" width="8.7109375" style="66"/>
    <col min="6143" max="6143" width="5.7109375" style="66" customWidth="1"/>
    <col min="6144" max="6144" width="43.85546875" style="66" customWidth="1"/>
    <col min="6145" max="6145" width="7.85546875" style="66" customWidth="1"/>
    <col min="6146" max="6146" width="9" style="66" customWidth="1"/>
    <col min="6147" max="6398" width="8.7109375" style="66"/>
    <col min="6399" max="6399" width="5.7109375" style="66" customWidth="1"/>
    <col min="6400" max="6400" width="43.85546875" style="66" customWidth="1"/>
    <col min="6401" max="6401" width="7.85546875" style="66" customWidth="1"/>
    <col min="6402" max="6402" width="9" style="66" customWidth="1"/>
    <col min="6403" max="6654" width="8.7109375" style="66"/>
    <col min="6655" max="6655" width="5.7109375" style="66" customWidth="1"/>
    <col min="6656" max="6656" width="43.85546875" style="66" customWidth="1"/>
    <col min="6657" max="6657" width="7.85546875" style="66" customWidth="1"/>
    <col min="6658" max="6658" width="9" style="66" customWidth="1"/>
    <col min="6659" max="6910" width="8.7109375" style="66"/>
    <col min="6911" max="6911" width="5.7109375" style="66" customWidth="1"/>
    <col min="6912" max="6912" width="43.85546875" style="66" customWidth="1"/>
    <col min="6913" max="6913" width="7.85546875" style="66" customWidth="1"/>
    <col min="6914" max="6914" width="9" style="66" customWidth="1"/>
    <col min="6915" max="7166" width="8.7109375" style="66"/>
    <col min="7167" max="7167" width="5.7109375" style="66" customWidth="1"/>
    <col min="7168" max="7168" width="43.85546875" style="66" customWidth="1"/>
    <col min="7169" max="7169" width="7.85546875" style="66" customWidth="1"/>
    <col min="7170" max="7170" width="9" style="66" customWidth="1"/>
    <col min="7171" max="7422" width="8.7109375" style="66"/>
    <col min="7423" max="7423" width="5.7109375" style="66" customWidth="1"/>
    <col min="7424" max="7424" width="43.85546875" style="66" customWidth="1"/>
    <col min="7425" max="7425" width="7.85546875" style="66" customWidth="1"/>
    <col min="7426" max="7426" width="9" style="66" customWidth="1"/>
    <col min="7427" max="7678" width="8.7109375" style="66"/>
    <col min="7679" max="7679" width="5.7109375" style="66" customWidth="1"/>
    <col min="7680" max="7680" width="43.85546875" style="66" customWidth="1"/>
    <col min="7681" max="7681" width="7.85546875" style="66" customWidth="1"/>
    <col min="7682" max="7682" width="9" style="66" customWidth="1"/>
    <col min="7683" max="7934" width="8.7109375" style="66"/>
    <col min="7935" max="7935" width="5.7109375" style="66" customWidth="1"/>
    <col min="7936" max="7936" width="43.85546875" style="66" customWidth="1"/>
    <col min="7937" max="7937" width="7.85546875" style="66" customWidth="1"/>
    <col min="7938" max="7938" width="9" style="66" customWidth="1"/>
    <col min="7939" max="8190" width="8.7109375" style="66"/>
    <col min="8191" max="8191" width="5.7109375" style="66" customWidth="1"/>
    <col min="8192" max="8192" width="43.85546875" style="66" customWidth="1"/>
    <col min="8193" max="8193" width="7.85546875" style="66" customWidth="1"/>
    <col min="8194" max="8194" width="9" style="66" customWidth="1"/>
    <col min="8195" max="8446" width="8.7109375" style="66"/>
    <col min="8447" max="8447" width="5.7109375" style="66" customWidth="1"/>
    <col min="8448" max="8448" width="43.85546875" style="66" customWidth="1"/>
    <col min="8449" max="8449" width="7.85546875" style="66" customWidth="1"/>
    <col min="8450" max="8450" width="9" style="66" customWidth="1"/>
    <col min="8451" max="8702" width="8.7109375" style="66"/>
    <col min="8703" max="8703" width="5.7109375" style="66" customWidth="1"/>
    <col min="8704" max="8704" width="43.85546875" style="66" customWidth="1"/>
    <col min="8705" max="8705" width="7.85546875" style="66" customWidth="1"/>
    <col min="8706" max="8706" width="9" style="66" customWidth="1"/>
    <col min="8707" max="8958" width="8.7109375" style="66"/>
    <col min="8959" max="8959" width="5.7109375" style="66" customWidth="1"/>
    <col min="8960" max="8960" width="43.85546875" style="66" customWidth="1"/>
    <col min="8961" max="8961" width="7.85546875" style="66" customWidth="1"/>
    <col min="8962" max="8962" width="9" style="66" customWidth="1"/>
    <col min="8963" max="9214" width="8.7109375" style="66"/>
    <col min="9215" max="9215" width="5.7109375" style="66" customWidth="1"/>
    <col min="9216" max="9216" width="43.85546875" style="66" customWidth="1"/>
    <col min="9217" max="9217" width="7.85546875" style="66" customWidth="1"/>
    <col min="9218" max="9218" width="9" style="66" customWidth="1"/>
    <col min="9219" max="9470" width="8.7109375" style="66"/>
    <col min="9471" max="9471" width="5.7109375" style="66" customWidth="1"/>
    <col min="9472" max="9472" width="43.85546875" style="66" customWidth="1"/>
    <col min="9473" max="9473" width="7.85546875" style="66" customWidth="1"/>
    <col min="9474" max="9474" width="9" style="66" customWidth="1"/>
    <col min="9475" max="9726" width="8.7109375" style="66"/>
    <col min="9727" max="9727" width="5.7109375" style="66" customWidth="1"/>
    <col min="9728" max="9728" width="43.85546875" style="66" customWidth="1"/>
    <col min="9729" max="9729" width="7.85546875" style="66" customWidth="1"/>
    <col min="9730" max="9730" width="9" style="66" customWidth="1"/>
    <col min="9731" max="9982" width="8.7109375" style="66"/>
    <col min="9983" max="9983" width="5.7109375" style="66" customWidth="1"/>
    <col min="9984" max="9984" width="43.85546875" style="66" customWidth="1"/>
    <col min="9985" max="9985" width="7.85546875" style="66" customWidth="1"/>
    <col min="9986" max="9986" width="9" style="66" customWidth="1"/>
    <col min="9987" max="10238" width="8.7109375" style="66"/>
    <col min="10239" max="10239" width="5.7109375" style="66" customWidth="1"/>
    <col min="10240" max="10240" width="43.85546875" style="66" customWidth="1"/>
    <col min="10241" max="10241" width="7.85546875" style="66" customWidth="1"/>
    <col min="10242" max="10242" width="9" style="66" customWidth="1"/>
    <col min="10243" max="10494" width="8.7109375" style="66"/>
    <col min="10495" max="10495" width="5.7109375" style="66" customWidth="1"/>
    <col min="10496" max="10496" width="43.85546875" style="66" customWidth="1"/>
    <col min="10497" max="10497" width="7.85546875" style="66" customWidth="1"/>
    <col min="10498" max="10498" width="9" style="66" customWidth="1"/>
    <col min="10499" max="10750" width="8.7109375" style="66"/>
    <col min="10751" max="10751" width="5.7109375" style="66" customWidth="1"/>
    <col min="10752" max="10752" width="43.85546875" style="66" customWidth="1"/>
    <col min="10753" max="10753" width="7.85546875" style="66" customWidth="1"/>
    <col min="10754" max="10754" width="9" style="66" customWidth="1"/>
    <col min="10755" max="11006" width="8.7109375" style="66"/>
    <col min="11007" max="11007" width="5.7109375" style="66" customWidth="1"/>
    <col min="11008" max="11008" width="43.85546875" style="66" customWidth="1"/>
    <col min="11009" max="11009" width="7.85546875" style="66" customWidth="1"/>
    <col min="11010" max="11010" width="9" style="66" customWidth="1"/>
    <col min="11011" max="11262" width="8.7109375" style="66"/>
    <col min="11263" max="11263" width="5.7109375" style="66" customWidth="1"/>
    <col min="11264" max="11264" width="43.85546875" style="66" customWidth="1"/>
    <col min="11265" max="11265" width="7.85546875" style="66" customWidth="1"/>
    <col min="11266" max="11266" width="9" style="66" customWidth="1"/>
    <col min="11267" max="11518" width="8.7109375" style="66"/>
    <col min="11519" max="11519" width="5.7109375" style="66" customWidth="1"/>
    <col min="11520" max="11520" width="43.85546875" style="66" customWidth="1"/>
    <col min="11521" max="11521" width="7.85546875" style="66" customWidth="1"/>
    <col min="11522" max="11522" width="9" style="66" customWidth="1"/>
    <col min="11523" max="11774" width="8.7109375" style="66"/>
    <col min="11775" max="11775" width="5.7109375" style="66" customWidth="1"/>
    <col min="11776" max="11776" width="43.85546875" style="66" customWidth="1"/>
    <col min="11777" max="11777" width="7.85546875" style="66" customWidth="1"/>
    <col min="11778" max="11778" width="9" style="66" customWidth="1"/>
    <col min="11779" max="12030" width="8.7109375" style="66"/>
    <col min="12031" max="12031" width="5.7109375" style="66" customWidth="1"/>
    <col min="12032" max="12032" width="43.85546875" style="66" customWidth="1"/>
    <col min="12033" max="12033" width="7.85546875" style="66" customWidth="1"/>
    <col min="12034" max="12034" width="9" style="66" customWidth="1"/>
    <col min="12035" max="12286" width="8.7109375" style="66"/>
    <col min="12287" max="12287" width="5.7109375" style="66" customWidth="1"/>
    <col min="12288" max="12288" width="43.85546875" style="66" customWidth="1"/>
    <col min="12289" max="12289" width="7.85546875" style="66" customWidth="1"/>
    <col min="12290" max="12290" width="9" style="66" customWidth="1"/>
    <col min="12291" max="12542" width="8.7109375" style="66"/>
    <col min="12543" max="12543" width="5.7109375" style="66" customWidth="1"/>
    <col min="12544" max="12544" width="43.85546875" style="66" customWidth="1"/>
    <col min="12545" max="12545" width="7.85546875" style="66" customWidth="1"/>
    <col min="12546" max="12546" width="9" style="66" customWidth="1"/>
    <col min="12547" max="12798" width="8.7109375" style="66"/>
    <col min="12799" max="12799" width="5.7109375" style="66" customWidth="1"/>
    <col min="12800" max="12800" width="43.85546875" style="66" customWidth="1"/>
    <col min="12801" max="12801" width="7.85546875" style="66" customWidth="1"/>
    <col min="12802" max="12802" width="9" style="66" customWidth="1"/>
    <col min="12803" max="13054" width="8.7109375" style="66"/>
    <col min="13055" max="13055" width="5.7109375" style="66" customWidth="1"/>
    <col min="13056" max="13056" width="43.85546875" style="66" customWidth="1"/>
    <col min="13057" max="13057" width="7.85546875" style="66" customWidth="1"/>
    <col min="13058" max="13058" width="9" style="66" customWidth="1"/>
    <col min="13059" max="13310" width="8.7109375" style="66"/>
    <col min="13311" max="13311" width="5.7109375" style="66" customWidth="1"/>
    <col min="13312" max="13312" width="43.85546875" style="66" customWidth="1"/>
    <col min="13313" max="13313" width="7.85546875" style="66" customWidth="1"/>
    <col min="13314" max="13314" width="9" style="66" customWidth="1"/>
    <col min="13315" max="13566" width="8.7109375" style="66"/>
    <col min="13567" max="13567" width="5.7109375" style="66" customWidth="1"/>
    <col min="13568" max="13568" width="43.85546875" style="66" customWidth="1"/>
    <col min="13569" max="13569" width="7.85546875" style="66" customWidth="1"/>
    <col min="13570" max="13570" width="9" style="66" customWidth="1"/>
    <col min="13571" max="13822" width="8.7109375" style="66"/>
    <col min="13823" max="13823" width="5.7109375" style="66" customWidth="1"/>
    <col min="13824" max="13824" width="43.85546875" style="66" customWidth="1"/>
    <col min="13825" max="13825" width="7.85546875" style="66" customWidth="1"/>
    <col min="13826" max="13826" width="9" style="66" customWidth="1"/>
    <col min="13827" max="14078" width="8.7109375" style="66"/>
    <col min="14079" max="14079" width="5.7109375" style="66" customWidth="1"/>
    <col min="14080" max="14080" width="43.85546875" style="66" customWidth="1"/>
    <col min="14081" max="14081" width="7.85546875" style="66" customWidth="1"/>
    <col min="14082" max="14082" width="9" style="66" customWidth="1"/>
    <col min="14083" max="14334" width="8.7109375" style="66"/>
    <col min="14335" max="14335" width="5.7109375" style="66" customWidth="1"/>
    <col min="14336" max="14336" width="43.85546875" style="66" customWidth="1"/>
    <col min="14337" max="14337" width="7.85546875" style="66" customWidth="1"/>
    <col min="14338" max="14338" width="9" style="66" customWidth="1"/>
    <col min="14339" max="14590" width="8.7109375" style="66"/>
    <col min="14591" max="14591" width="5.7109375" style="66" customWidth="1"/>
    <col min="14592" max="14592" width="43.85546875" style="66" customWidth="1"/>
    <col min="14593" max="14593" width="7.85546875" style="66" customWidth="1"/>
    <col min="14594" max="14594" width="9" style="66" customWidth="1"/>
    <col min="14595" max="14846" width="8.7109375" style="66"/>
    <col min="14847" max="14847" width="5.7109375" style="66" customWidth="1"/>
    <col min="14848" max="14848" width="43.85546875" style="66" customWidth="1"/>
    <col min="14849" max="14849" width="7.85546875" style="66" customWidth="1"/>
    <col min="14850" max="14850" width="9" style="66" customWidth="1"/>
    <col min="14851" max="15102" width="8.7109375" style="66"/>
    <col min="15103" max="15103" width="5.7109375" style="66" customWidth="1"/>
    <col min="15104" max="15104" width="43.85546875" style="66" customWidth="1"/>
    <col min="15105" max="15105" width="7.85546875" style="66" customWidth="1"/>
    <col min="15106" max="15106" width="9" style="66" customWidth="1"/>
    <col min="15107" max="15358" width="8.7109375" style="66"/>
    <col min="15359" max="15359" width="5.7109375" style="66" customWidth="1"/>
    <col min="15360" max="15360" width="43.85546875" style="66" customWidth="1"/>
    <col min="15361" max="15361" width="7.85546875" style="66" customWidth="1"/>
    <col min="15362" max="15362" width="9" style="66" customWidth="1"/>
    <col min="15363" max="15614" width="8.7109375" style="66"/>
    <col min="15615" max="15615" width="5.7109375" style="66" customWidth="1"/>
    <col min="15616" max="15616" width="43.85546875" style="66" customWidth="1"/>
    <col min="15617" max="15617" width="7.85546875" style="66" customWidth="1"/>
    <col min="15618" max="15618" width="9" style="66" customWidth="1"/>
    <col min="15619" max="15870" width="8.7109375" style="66"/>
    <col min="15871" max="15871" width="5.7109375" style="66" customWidth="1"/>
    <col min="15872" max="15872" width="43.85546875" style="66" customWidth="1"/>
    <col min="15873" max="15873" width="7.85546875" style="66" customWidth="1"/>
    <col min="15874" max="15874" width="9" style="66" customWidth="1"/>
    <col min="15875" max="16126" width="8.7109375" style="66"/>
    <col min="16127" max="16127" width="5.7109375" style="66" customWidth="1"/>
    <col min="16128" max="16128" width="43.85546875" style="66" customWidth="1"/>
    <col min="16129" max="16129" width="7.85546875" style="66" customWidth="1"/>
    <col min="16130" max="16130" width="9" style="66" customWidth="1"/>
    <col min="16131" max="16384" width="8.7109375" style="66"/>
  </cols>
  <sheetData>
    <row r="1" spans="1:7">
      <c r="A1" s="93"/>
      <c r="B1" s="93"/>
      <c r="C1" s="68"/>
      <c r="D1" s="67"/>
      <c r="E1" s="94"/>
      <c r="F1" s="65"/>
      <c r="G1" s="65"/>
    </row>
    <row r="2" spans="1:7">
      <c r="A2" s="93"/>
      <c r="B2" s="93"/>
      <c r="C2" s="68"/>
      <c r="D2" s="67"/>
      <c r="E2" s="94"/>
      <c r="F2" s="65"/>
      <c r="G2" s="65"/>
    </row>
    <row r="3" spans="1:7" ht="15.75">
      <c r="A3" s="18" t="s">
        <v>0</v>
      </c>
      <c r="B3" s="18"/>
      <c r="C3" s="19" t="s">
        <v>40</v>
      </c>
      <c r="D3" s="13"/>
      <c r="E3" s="95"/>
      <c r="F3" s="55"/>
      <c r="G3" s="55"/>
    </row>
    <row r="4" spans="1:7">
      <c r="A4" s="93"/>
      <c r="B4" s="93"/>
      <c r="C4" s="68"/>
      <c r="D4" s="67"/>
      <c r="E4" s="94"/>
      <c r="F4" s="65"/>
      <c r="G4" s="65"/>
    </row>
    <row r="5" spans="1:7">
      <c r="A5" s="93"/>
      <c r="B5" s="93"/>
      <c r="C5" s="68"/>
      <c r="D5" s="67"/>
      <c r="E5" s="94"/>
      <c r="F5" s="65"/>
      <c r="G5" s="65"/>
    </row>
    <row r="6" spans="1:7" ht="25.5">
      <c r="A6" s="14"/>
      <c r="B6" s="14"/>
      <c r="C6" s="40" t="s">
        <v>23</v>
      </c>
      <c r="D6" s="67"/>
      <c r="E6" s="96"/>
      <c r="F6" s="65"/>
      <c r="G6" s="65"/>
    </row>
    <row r="7" spans="1:7" ht="51.75" customHeight="1">
      <c r="A7" s="14"/>
      <c r="B7" s="14"/>
      <c r="C7" s="248" t="s">
        <v>42</v>
      </c>
      <c r="D7" s="248"/>
      <c r="E7" s="248"/>
      <c r="F7" s="248"/>
      <c r="G7" s="248"/>
    </row>
    <row r="8" spans="1:7" ht="66.599999999999994" customHeight="1">
      <c r="A8" s="14"/>
      <c r="B8" s="14"/>
      <c r="C8" s="243" t="s">
        <v>20</v>
      </c>
      <c r="D8" s="249"/>
      <c r="E8" s="249"/>
      <c r="F8" s="249"/>
      <c r="G8" s="249"/>
    </row>
    <row r="9" spans="1:7" ht="41.1" customHeight="1">
      <c r="A9" s="14"/>
      <c r="B9" s="14"/>
      <c r="C9" s="243" t="s">
        <v>34</v>
      </c>
      <c r="D9" s="243"/>
      <c r="E9" s="243"/>
      <c r="F9" s="243"/>
      <c r="G9" s="243"/>
    </row>
    <row r="10" spans="1:7">
      <c r="A10" s="14"/>
      <c r="B10" s="14"/>
      <c r="C10" s="250" t="s">
        <v>12</v>
      </c>
      <c r="D10" s="250"/>
      <c r="E10" s="250"/>
      <c r="F10" s="250"/>
      <c r="G10" s="250"/>
    </row>
    <row r="11" spans="1:7">
      <c r="A11" s="14"/>
      <c r="B11" s="14"/>
      <c r="C11" s="251" t="s">
        <v>13</v>
      </c>
      <c r="D11" s="251"/>
      <c r="E11" s="251"/>
      <c r="F11" s="251"/>
      <c r="G11" s="251"/>
    </row>
    <row r="12" spans="1:7" ht="25.5" customHeight="1">
      <c r="A12" s="14"/>
      <c r="B12" s="14"/>
      <c r="C12" s="243" t="s">
        <v>21</v>
      </c>
      <c r="D12" s="243"/>
      <c r="E12" s="243"/>
      <c r="F12" s="243"/>
      <c r="G12" s="243"/>
    </row>
    <row r="13" spans="1:7">
      <c r="A13" s="14"/>
      <c r="B13" s="14"/>
      <c r="C13" s="243" t="s">
        <v>29</v>
      </c>
      <c r="D13" s="243"/>
      <c r="E13" s="243"/>
      <c r="F13" s="243"/>
      <c r="G13" s="243"/>
    </row>
    <row r="14" spans="1:7" s="43" customFormat="1">
      <c r="A14" s="52"/>
      <c r="B14" s="52"/>
      <c r="C14" s="106"/>
      <c r="D14" s="106"/>
      <c r="E14" s="106"/>
      <c r="F14" s="106"/>
      <c r="G14" s="106"/>
    </row>
    <row r="15" spans="1:7">
      <c r="A15" s="52"/>
      <c r="B15" s="52"/>
      <c r="C15" s="247"/>
      <c r="D15" s="247"/>
      <c r="E15" s="247"/>
      <c r="F15" s="247"/>
      <c r="G15" s="247"/>
    </row>
    <row r="16" spans="1:7" ht="25.5">
      <c r="A16" s="74"/>
      <c r="B16" s="74"/>
      <c r="C16" s="107"/>
      <c r="D16" s="75" t="s">
        <v>14</v>
      </c>
      <c r="E16" s="76" t="s">
        <v>3</v>
      </c>
      <c r="F16" s="76" t="s">
        <v>1</v>
      </c>
      <c r="G16" s="76" t="s">
        <v>2</v>
      </c>
    </row>
    <row r="17" spans="1:7">
      <c r="A17" s="74"/>
      <c r="B17" s="74"/>
      <c r="C17" s="107"/>
      <c r="D17" s="77"/>
      <c r="E17" s="78"/>
      <c r="F17" s="78"/>
      <c r="G17" s="78"/>
    </row>
    <row r="18" spans="1:7">
      <c r="A18" s="73" t="s">
        <v>0</v>
      </c>
      <c r="B18" s="73">
        <v>1</v>
      </c>
      <c r="C18" s="69" t="s">
        <v>31</v>
      </c>
      <c r="D18" s="2"/>
      <c r="E18" s="2"/>
      <c r="F18" s="2"/>
      <c r="G18" s="2"/>
    </row>
    <row r="19" spans="1:7" ht="38.25">
      <c r="A19" s="79"/>
      <c r="B19" s="79"/>
      <c r="C19" s="69" t="s">
        <v>39</v>
      </c>
      <c r="D19" s="72" t="s">
        <v>6</v>
      </c>
      <c r="E19" s="72">
        <v>1</v>
      </c>
      <c r="F19" s="234"/>
      <c r="G19" s="72">
        <f>E19*F19</f>
        <v>0</v>
      </c>
    </row>
    <row r="20" spans="1:7">
      <c r="A20" s="79"/>
      <c r="B20" s="79"/>
      <c r="C20" s="107"/>
      <c r="D20" s="71"/>
      <c r="E20" s="72"/>
      <c r="F20" s="72"/>
      <c r="G20" s="72"/>
    </row>
    <row r="21" spans="1:7" ht="89.25">
      <c r="A21" s="79" t="str">
        <f>A18</f>
        <v>1.</v>
      </c>
      <c r="B21" s="79">
        <f>MAX(B16:B17)+1</f>
        <v>1</v>
      </c>
      <c r="C21" s="107" t="s">
        <v>43</v>
      </c>
      <c r="D21" s="71" t="s">
        <v>44</v>
      </c>
      <c r="E21" s="72">
        <v>140</v>
      </c>
      <c r="F21" s="234"/>
      <c r="G21" s="72">
        <f>E21*F21</f>
        <v>0</v>
      </c>
    </row>
    <row r="22" spans="1:7">
      <c r="A22" s="79"/>
      <c r="B22" s="79"/>
      <c r="C22" s="107"/>
      <c r="D22" s="71"/>
      <c r="E22" s="72"/>
      <c r="F22" s="72"/>
      <c r="G22" s="72"/>
    </row>
    <row r="23" spans="1:7" ht="127.5">
      <c r="A23" s="79" t="str">
        <f>A18</f>
        <v>1.</v>
      </c>
      <c r="B23" s="79">
        <f>MAX(B18:B19)+1</f>
        <v>2</v>
      </c>
      <c r="C23" s="107" t="s">
        <v>45</v>
      </c>
      <c r="D23" s="72" t="s">
        <v>38</v>
      </c>
      <c r="E23" s="72">
        <v>60</v>
      </c>
      <c r="F23" s="234"/>
      <c r="G23" s="72">
        <f>E23*F23</f>
        <v>0</v>
      </c>
    </row>
    <row r="24" spans="1:7">
      <c r="A24" s="80"/>
      <c r="B24" s="80"/>
      <c r="C24" s="107"/>
      <c r="D24" s="71"/>
      <c r="E24" s="72"/>
      <c r="F24" s="72"/>
      <c r="G24" s="72"/>
    </row>
    <row r="25" spans="1:7" ht="179.25" customHeight="1">
      <c r="A25" s="79" t="str">
        <f>A23</f>
        <v>1.</v>
      </c>
      <c r="B25" s="79">
        <f>MAX(B23:B24)+1</f>
        <v>3</v>
      </c>
      <c r="C25" s="107" t="s">
        <v>104</v>
      </c>
      <c r="D25" s="72" t="s">
        <v>38</v>
      </c>
      <c r="E25" s="72">
        <v>70</v>
      </c>
      <c r="F25" s="234"/>
      <c r="G25" s="72">
        <f>E25*F25</f>
        <v>0</v>
      </c>
    </row>
    <row r="26" spans="1:7">
      <c r="A26" s="80"/>
      <c r="B26" s="80"/>
      <c r="C26" s="107"/>
      <c r="D26" s="71"/>
      <c r="E26" s="72"/>
      <c r="F26" s="72"/>
      <c r="G26" s="72"/>
    </row>
    <row r="27" spans="1:7" ht="225.75" customHeight="1">
      <c r="A27" s="79" t="str">
        <f>A25</f>
        <v>1.</v>
      </c>
      <c r="B27" s="79">
        <f>MAX(B25:B26)+1</f>
        <v>4</v>
      </c>
      <c r="C27" s="107" t="s">
        <v>105</v>
      </c>
      <c r="D27" s="72" t="s">
        <v>44</v>
      </c>
      <c r="E27" s="72">
        <v>38</v>
      </c>
      <c r="F27" s="234"/>
      <c r="G27" s="72">
        <f>E27*F27</f>
        <v>0</v>
      </c>
    </row>
    <row r="28" spans="1:7">
      <c r="A28" s="74"/>
      <c r="B28" s="74"/>
      <c r="C28" s="107"/>
      <c r="D28" s="71"/>
      <c r="E28" s="72"/>
      <c r="F28" s="72"/>
      <c r="G28" s="72"/>
    </row>
    <row r="29" spans="1:7" ht="76.5">
      <c r="A29" s="79" t="str">
        <f>A27</f>
        <v>1.</v>
      </c>
      <c r="B29" s="79">
        <f>MAX(B27:B28)+1</f>
        <v>5</v>
      </c>
      <c r="C29" s="107" t="s">
        <v>46</v>
      </c>
      <c r="D29" s="72" t="s">
        <v>44</v>
      </c>
      <c r="E29" s="72">
        <v>20</v>
      </c>
      <c r="F29" s="234"/>
      <c r="G29" s="72">
        <f>E29*F29</f>
        <v>0</v>
      </c>
    </row>
    <row r="30" spans="1:7">
      <c r="A30" s="74"/>
      <c r="B30" s="74"/>
      <c r="C30" s="107"/>
      <c r="D30" s="71"/>
      <c r="E30" s="72"/>
      <c r="F30" s="72"/>
      <c r="G30" s="72"/>
    </row>
    <row r="31" spans="1:7" ht="76.5">
      <c r="A31" s="79" t="str">
        <f>A29</f>
        <v>1.</v>
      </c>
      <c r="B31" s="79">
        <f>MAX(B29:B30)+1</f>
        <v>6</v>
      </c>
      <c r="C31" s="107" t="s">
        <v>47</v>
      </c>
      <c r="D31" s="72" t="s">
        <v>38</v>
      </c>
      <c r="E31" s="72">
        <v>40</v>
      </c>
      <c r="F31" s="234"/>
      <c r="G31" s="72">
        <f>E31*F31</f>
        <v>0</v>
      </c>
    </row>
    <row r="32" spans="1:7">
      <c r="A32" s="74"/>
      <c r="B32" s="74"/>
      <c r="C32" s="107"/>
      <c r="D32" s="71"/>
      <c r="E32" s="72"/>
      <c r="F32" s="72"/>
      <c r="G32" s="72"/>
    </row>
    <row r="33" spans="1:7" ht="51">
      <c r="A33" s="79" t="str">
        <f>A31</f>
        <v>1.</v>
      </c>
      <c r="B33" s="79">
        <f>MAX(B31:B32)+1</f>
        <v>7</v>
      </c>
      <c r="C33" s="107" t="s">
        <v>78</v>
      </c>
      <c r="D33" s="72" t="s">
        <v>6</v>
      </c>
      <c r="E33" s="72">
        <v>1</v>
      </c>
      <c r="F33" s="234"/>
      <c r="G33" s="72">
        <f>E33*F33</f>
        <v>0</v>
      </c>
    </row>
    <row r="34" spans="1:7">
      <c r="A34" s="27"/>
      <c r="B34" s="56"/>
      <c r="C34" s="38"/>
      <c r="D34" s="71"/>
      <c r="E34" s="85"/>
      <c r="F34" s="72"/>
      <c r="G34" s="72"/>
    </row>
    <row r="35" spans="1:7" ht="13.5" thickBot="1">
      <c r="A35" s="41" t="str">
        <f>A3</f>
        <v>1.</v>
      </c>
      <c r="B35" s="41"/>
      <c r="C35" s="42" t="s">
        <v>41</v>
      </c>
      <c r="D35" s="86"/>
      <c r="E35" s="87"/>
      <c r="F35" s="88"/>
      <c r="G35" s="89">
        <f>SUM(G17:G34)</f>
        <v>0</v>
      </c>
    </row>
    <row r="36" spans="1:7">
      <c r="A36" s="23"/>
      <c r="B36" s="23"/>
      <c r="C36" s="70"/>
      <c r="D36" s="90"/>
      <c r="E36" s="91"/>
      <c r="F36" s="81"/>
      <c r="G36" s="82"/>
    </row>
    <row r="37" spans="1:7">
      <c r="A37" s="23"/>
      <c r="B37" s="23"/>
      <c r="C37" s="70"/>
      <c r="D37" s="29"/>
      <c r="E37" s="59"/>
      <c r="F37" s="59"/>
      <c r="G37" s="24"/>
    </row>
    <row r="38" spans="1:7">
      <c r="A38" s="23"/>
      <c r="B38" s="23"/>
      <c r="C38" s="70"/>
      <c r="D38" s="29"/>
      <c r="E38" s="59"/>
      <c r="F38" s="59"/>
      <c r="G38" s="24"/>
    </row>
    <row r="39" spans="1:7">
      <c r="A39" s="23"/>
      <c r="B39" s="23"/>
      <c r="C39" s="70"/>
      <c r="D39" s="29"/>
      <c r="E39" s="59"/>
      <c r="F39" s="59"/>
      <c r="G39" s="24"/>
    </row>
    <row r="40" spans="1:7">
      <c r="A40" s="23"/>
      <c r="B40" s="23"/>
      <c r="C40" s="70"/>
      <c r="D40" s="29"/>
      <c r="E40" s="59"/>
      <c r="F40" s="59"/>
      <c r="G40" s="24"/>
    </row>
    <row r="41" spans="1:7">
      <c r="A41" s="23"/>
      <c r="B41" s="23"/>
      <c r="C41" s="70"/>
      <c r="D41" s="29"/>
      <c r="E41" s="59"/>
      <c r="F41" s="59"/>
      <c r="G41" s="24"/>
    </row>
    <row r="42" spans="1:7">
      <c r="A42" s="23"/>
      <c r="B42" s="23"/>
      <c r="C42" s="70"/>
      <c r="D42" s="29"/>
      <c r="E42" s="59"/>
      <c r="F42" s="59"/>
      <c r="G42" s="24"/>
    </row>
    <row r="43" spans="1:7">
      <c r="A43" s="23"/>
      <c r="B43" s="23"/>
      <c r="C43" s="70"/>
      <c r="D43" s="29"/>
      <c r="E43" s="59"/>
      <c r="F43" s="59"/>
      <c r="G43" s="24"/>
    </row>
    <row r="44" spans="1:7">
      <c r="A44" s="23"/>
      <c r="B44" s="23"/>
      <c r="C44" s="70"/>
      <c r="D44" s="29"/>
      <c r="E44" s="59"/>
      <c r="F44" s="59"/>
      <c r="G44" s="24"/>
    </row>
    <row r="45" spans="1:7">
      <c r="A45" s="23"/>
      <c r="B45" s="23"/>
      <c r="C45" s="70"/>
      <c r="D45" s="29"/>
      <c r="E45" s="59"/>
      <c r="F45" s="59"/>
      <c r="G45" s="24"/>
    </row>
    <row r="46" spans="1:7">
      <c r="A46" s="23"/>
      <c r="B46" s="23"/>
      <c r="C46" s="70"/>
      <c r="D46" s="29"/>
      <c r="E46" s="59"/>
      <c r="F46" s="59"/>
      <c r="G46" s="24"/>
    </row>
    <row r="47" spans="1:7">
      <c r="A47" s="23"/>
      <c r="B47" s="23"/>
      <c r="C47" s="70"/>
      <c r="D47" s="29"/>
      <c r="E47" s="59"/>
      <c r="F47" s="59"/>
      <c r="G47" s="24"/>
    </row>
    <row r="48" spans="1:7">
      <c r="A48" s="23"/>
      <c r="B48" s="23"/>
      <c r="C48" s="70"/>
      <c r="D48" s="29"/>
      <c r="E48" s="59"/>
      <c r="F48" s="59"/>
      <c r="G48" s="24"/>
    </row>
    <row r="49" spans="1:7">
      <c r="A49" s="23"/>
      <c r="B49" s="23"/>
      <c r="C49" s="70"/>
      <c r="D49" s="29"/>
      <c r="E49" s="59"/>
      <c r="F49" s="59"/>
      <c r="G49" s="24"/>
    </row>
    <row r="50" spans="1:7">
      <c r="A50" s="23"/>
      <c r="B50" s="23"/>
      <c r="C50" s="70"/>
      <c r="D50" s="29"/>
      <c r="E50" s="59"/>
      <c r="F50" s="59"/>
      <c r="G50" s="24"/>
    </row>
    <row r="51" spans="1:7">
      <c r="A51" s="23"/>
      <c r="B51" s="23"/>
      <c r="C51" s="70"/>
      <c r="D51" s="29"/>
      <c r="E51" s="59"/>
      <c r="F51" s="59"/>
      <c r="G51" s="24"/>
    </row>
    <row r="52" spans="1:7">
      <c r="A52" s="23"/>
      <c r="B52" s="23"/>
      <c r="C52" s="70"/>
      <c r="D52" s="29"/>
      <c r="E52" s="59"/>
      <c r="F52" s="59"/>
      <c r="G52" s="24"/>
    </row>
    <row r="53" spans="1:7">
      <c r="A53" s="23"/>
      <c r="B53" s="23"/>
      <c r="C53" s="70"/>
      <c r="D53" s="29"/>
      <c r="E53" s="59"/>
      <c r="F53" s="59"/>
      <c r="G53" s="24"/>
    </row>
    <row r="54" spans="1:7">
      <c r="A54" s="23"/>
      <c r="B54" s="23"/>
      <c r="C54" s="70"/>
      <c r="D54" s="29"/>
      <c r="E54" s="59"/>
      <c r="F54" s="59"/>
      <c r="G54" s="24"/>
    </row>
    <row r="55" spans="1:7">
      <c r="A55" s="23"/>
      <c r="B55" s="23"/>
      <c r="C55" s="70"/>
      <c r="D55" s="29"/>
      <c r="E55" s="59"/>
      <c r="F55" s="59"/>
      <c r="G55" s="24"/>
    </row>
    <row r="56" spans="1:7">
      <c r="A56" s="23"/>
      <c r="B56" s="23"/>
      <c r="C56" s="70"/>
      <c r="D56" s="29"/>
      <c r="E56" s="59"/>
      <c r="F56" s="59"/>
      <c r="G56" s="24"/>
    </row>
    <row r="57" spans="1:7">
      <c r="A57" s="23"/>
      <c r="B57" s="23"/>
      <c r="C57" s="70"/>
      <c r="D57" s="29"/>
      <c r="E57" s="59"/>
      <c r="F57" s="59"/>
      <c r="G57" s="24"/>
    </row>
    <row r="58" spans="1:7">
      <c r="A58" s="23"/>
      <c r="B58" s="23"/>
      <c r="C58" s="70"/>
      <c r="D58" s="29"/>
      <c r="E58" s="59"/>
      <c r="F58" s="59"/>
      <c r="G58" s="24"/>
    </row>
    <row r="59" spans="1:7">
      <c r="A59" s="23"/>
      <c r="B59" s="23"/>
      <c r="C59" s="70"/>
      <c r="D59" s="29"/>
      <c r="E59" s="59"/>
      <c r="F59" s="59"/>
      <c r="G59" s="24"/>
    </row>
    <row r="60" spans="1:7">
      <c r="A60" s="23"/>
      <c r="B60" s="23"/>
      <c r="C60" s="70"/>
      <c r="D60" s="29"/>
      <c r="E60" s="59"/>
      <c r="F60" s="59"/>
      <c r="G60" s="24"/>
    </row>
    <row r="61" spans="1:7">
      <c r="A61" s="23"/>
      <c r="B61" s="23"/>
      <c r="C61" s="70"/>
      <c r="D61" s="29"/>
      <c r="E61" s="59"/>
      <c r="F61" s="59"/>
      <c r="G61" s="24"/>
    </row>
    <row r="62" spans="1:7">
      <c r="A62" s="23"/>
      <c r="B62" s="23"/>
      <c r="C62" s="70"/>
      <c r="D62" s="29"/>
      <c r="E62" s="59"/>
      <c r="F62" s="59"/>
      <c r="G62" s="24"/>
    </row>
    <row r="63" spans="1:7">
      <c r="A63" s="23"/>
      <c r="B63" s="23"/>
      <c r="C63" s="70"/>
      <c r="D63" s="29"/>
      <c r="E63" s="59"/>
      <c r="F63" s="59"/>
      <c r="G63" s="24"/>
    </row>
    <row r="64" spans="1:7">
      <c r="A64" s="23"/>
      <c r="B64" s="23"/>
      <c r="C64" s="70"/>
      <c r="D64" s="29"/>
      <c r="E64" s="59"/>
      <c r="F64" s="59"/>
      <c r="G64" s="24"/>
    </row>
    <row r="65" spans="1:7">
      <c r="A65" s="23"/>
      <c r="B65" s="23"/>
      <c r="C65" s="70"/>
      <c r="D65" s="29"/>
      <c r="E65" s="59"/>
      <c r="F65" s="59"/>
      <c r="G65" s="24"/>
    </row>
    <row r="66" spans="1:7">
      <c r="A66" s="23"/>
      <c r="B66" s="23"/>
      <c r="C66" s="70"/>
      <c r="D66" s="29"/>
      <c r="E66" s="59"/>
      <c r="F66" s="59"/>
      <c r="G66" s="24"/>
    </row>
    <row r="67" spans="1:7">
      <c r="A67" s="23"/>
      <c r="B67" s="23"/>
      <c r="C67" s="70"/>
      <c r="D67" s="29"/>
      <c r="E67" s="59"/>
      <c r="F67" s="59"/>
      <c r="G67" s="24"/>
    </row>
    <row r="68" spans="1:7">
      <c r="A68" s="23"/>
      <c r="B68" s="23"/>
      <c r="C68" s="70"/>
      <c r="D68" s="29"/>
      <c r="E68" s="59"/>
      <c r="F68" s="59"/>
      <c r="G68" s="24"/>
    </row>
    <row r="69" spans="1:7">
      <c r="A69" s="23"/>
      <c r="B69" s="23"/>
      <c r="C69" s="70"/>
      <c r="D69" s="29"/>
      <c r="E69" s="59"/>
      <c r="F69" s="59"/>
      <c r="G69" s="24"/>
    </row>
    <row r="70" spans="1:7">
      <c r="A70" s="23"/>
      <c r="B70" s="23"/>
      <c r="C70" s="70"/>
      <c r="D70" s="29"/>
      <c r="E70" s="59"/>
      <c r="F70" s="59"/>
      <c r="G70" s="24"/>
    </row>
    <row r="71" spans="1:7">
      <c r="A71" s="23"/>
      <c r="B71" s="23"/>
      <c r="C71" s="70"/>
      <c r="D71" s="29"/>
      <c r="E71" s="59"/>
      <c r="F71" s="59"/>
      <c r="G71" s="24"/>
    </row>
    <row r="72" spans="1:7">
      <c r="A72" s="23"/>
      <c r="B72" s="23"/>
      <c r="C72" s="70"/>
      <c r="D72" s="29"/>
      <c r="E72" s="59"/>
      <c r="F72" s="59"/>
      <c r="G72" s="24"/>
    </row>
    <row r="73" spans="1:7">
      <c r="A73" s="23"/>
      <c r="B73" s="23"/>
      <c r="C73" s="70"/>
      <c r="D73" s="29"/>
      <c r="E73" s="59"/>
      <c r="F73" s="59"/>
      <c r="G73" s="24"/>
    </row>
    <row r="74" spans="1:7">
      <c r="A74" s="23"/>
      <c r="B74" s="23"/>
      <c r="C74" s="70"/>
      <c r="D74" s="29"/>
      <c r="E74" s="59"/>
      <c r="F74" s="59"/>
      <c r="G74" s="24"/>
    </row>
    <row r="75" spans="1:7">
      <c r="A75" s="23"/>
      <c r="B75" s="23"/>
      <c r="C75" s="70"/>
      <c r="D75" s="29"/>
      <c r="E75" s="59"/>
      <c r="F75" s="59"/>
      <c r="G75" s="24"/>
    </row>
    <row r="76" spans="1:7">
      <c r="A76" s="23"/>
      <c r="B76" s="23"/>
      <c r="C76" s="70"/>
      <c r="D76" s="29"/>
      <c r="E76" s="59"/>
      <c r="F76" s="59"/>
      <c r="G76" s="24"/>
    </row>
    <row r="77" spans="1:7">
      <c r="A77" s="23"/>
      <c r="B77" s="23"/>
      <c r="C77" s="70"/>
      <c r="D77" s="29"/>
      <c r="E77" s="59"/>
      <c r="F77" s="59"/>
      <c r="G77" s="24"/>
    </row>
    <row r="78" spans="1:7">
      <c r="A78" s="23"/>
      <c r="B78" s="23"/>
      <c r="C78" s="70"/>
      <c r="D78" s="29"/>
      <c r="E78" s="59"/>
      <c r="F78" s="59"/>
      <c r="G78" s="24"/>
    </row>
    <row r="79" spans="1:7">
      <c r="A79" s="23"/>
      <c r="B79" s="23"/>
      <c r="C79" s="70"/>
      <c r="D79" s="29"/>
      <c r="E79" s="59"/>
      <c r="F79" s="59"/>
      <c r="G79" s="24"/>
    </row>
    <row r="80" spans="1:7">
      <c r="A80" s="23"/>
      <c r="B80" s="23"/>
      <c r="C80" s="70"/>
      <c r="D80" s="29"/>
      <c r="E80" s="59"/>
      <c r="F80" s="59"/>
      <c r="G80" s="24"/>
    </row>
    <row r="81" spans="1:7">
      <c r="A81" s="23"/>
      <c r="B81" s="23"/>
      <c r="C81" s="70"/>
      <c r="D81" s="29"/>
      <c r="E81" s="59"/>
      <c r="F81" s="59"/>
      <c r="G81" s="24"/>
    </row>
    <row r="82" spans="1:7">
      <c r="A82" s="23"/>
      <c r="B82" s="23"/>
      <c r="C82" s="70"/>
      <c r="D82" s="29"/>
      <c r="E82" s="59"/>
      <c r="F82" s="59"/>
      <c r="G82" s="24"/>
    </row>
    <row r="83" spans="1:7">
      <c r="A83" s="23"/>
      <c r="B83" s="23"/>
      <c r="C83" s="70"/>
      <c r="D83" s="29"/>
      <c r="E83" s="59"/>
      <c r="F83" s="59"/>
      <c r="G83" s="24"/>
    </row>
    <row r="84" spans="1:7">
      <c r="A84" s="23"/>
      <c r="B84" s="23"/>
      <c r="C84" s="70"/>
      <c r="D84" s="29"/>
      <c r="E84" s="59"/>
      <c r="F84" s="59"/>
      <c r="G84" s="24"/>
    </row>
    <row r="85" spans="1:7">
      <c r="A85" s="23"/>
      <c r="B85" s="23"/>
      <c r="C85" s="70"/>
      <c r="D85" s="29"/>
      <c r="E85" s="59"/>
      <c r="F85" s="59"/>
      <c r="G85" s="24"/>
    </row>
    <row r="86" spans="1:7">
      <c r="A86" s="23"/>
      <c r="B86" s="23"/>
      <c r="C86" s="70"/>
      <c r="D86" s="29"/>
      <c r="E86" s="59"/>
      <c r="F86" s="59"/>
      <c r="G86" s="24"/>
    </row>
    <row r="87" spans="1:7">
      <c r="A87" s="23"/>
      <c r="B87" s="23"/>
      <c r="C87" s="70"/>
      <c r="D87" s="29"/>
      <c r="E87" s="59"/>
      <c r="F87" s="59"/>
      <c r="G87" s="24"/>
    </row>
    <row r="88" spans="1:7">
      <c r="A88" s="23"/>
      <c r="B88" s="23"/>
      <c r="C88" s="70"/>
      <c r="D88" s="29"/>
      <c r="E88" s="59"/>
      <c r="F88" s="59"/>
      <c r="G88" s="24"/>
    </row>
    <row r="89" spans="1:7">
      <c r="A89" s="23"/>
      <c r="B89" s="23"/>
      <c r="C89" s="70"/>
      <c r="D89" s="29"/>
      <c r="E89" s="59"/>
      <c r="F89" s="59"/>
      <c r="G89" s="24"/>
    </row>
    <row r="90" spans="1:7">
      <c r="A90" s="23"/>
      <c r="B90" s="23"/>
      <c r="C90" s="70"/>
      <c r="D90" s="29"/>
      <c r="E90" s="59"/>
      <c r="F90" s="59"/>
      <c r="G90" s="24"/>
    </row>
    <row r="91" spans="1:7">
      <c r="A91" s="23"/>
      <c r="B91" s="23"/>
      <c r="C91" s="70"/>
      <c r="D91" s="29"/>
      <c r="E91" s="59"/>
      <c r="F91" s="59"/>
      <c r="G91" s="24"/>
    </row>
    <row r="92" spans="1:7">
      <c r="A92" s="23"/>
      <c r="B92" s="23"/>
      <c r="C92" s="70"/>
      <c r="D92" s="29"/>
      <c r="E92" s="59"/>
      <c r="F92" s="59"/>
      <c r="G92" s="24"/>
    </row>
    <row r="93" spans="1:7">
      <c r="A93" s="23"/>
      <c r="B93" s="23"/>
      <c r="C93" s="70"/>
      <c r="D93" s="29"/>
      <c r="E93" s="59"/>
      <c r="F93" s="59"/>
      <c r="G93" s="24"/>
    </row>
    <row r="94" spans="1:7">
      <c r="A94" s="23"/>
      <c r="B94" s="23"/>
      <c r="C94" s="70"/>
      <c r="D94" s="29"/>
      <c r="E94" s="59"/>
      <c r="F94" s="59"/>
      <c r="G94" s="24"/>
    </row>
    <row r="95" spans="1:7">
      <c r="A95" s="23"/>
      <c r="B95" s="23"/>
      <c r="C95" s="70"/>
      <c r="D95" s="29"/>
      <c r="E95" s="59"/>
      <c r="F95" s="59"/>
      <c r="G95" s="24"/>
    </row>
    <row r="96" spans="1:7">
      <c r="A96" s="23"/>
      <c r="B96" s="23"/>
      <c r="C96" s="70"/>
      <c r="D96" s="29"/>
      <c r="E96" s="59"/>
      <c r="F96" s="59"/>
      <c r="G96" s="24"/>
    </row>
    <row r="97" spans="1:7">
      <c r="A97" s="23"/>
      <c r="B97" s="23"/>
      <c r="C97" s="70"/>
      <c r="D97" s="29"/>
      <c r="E97" s="59"/>
      <c r="F97" s="59"/>
      <c r="G97" s="24"/>
    </row>
    <row r="98" spans="1:7">
      <c r="A98" s="23"/>
      <c r="B98" s="23"/>
      <c r="C98" s="70"/>
      <c r="D98" s="29"/>
      <c r="E98" s="59"/>
      <c r="F98" s="59"/>
      <c r="G98" s="24"/>
    </row>
    <row r="99" spans="1:7">
      <c r="A99" s="23"/>
      <c r="B99" s="23"/>
      <c r="C99" s="70"/>
      <c r="D99" s="29"/>
      <c r="E99" s="59"/>
      <c r="F99" s="59"/>
      <c r="G99" s="24"/>
    </row>
    <row r="100" spans="1:7">
      <c r="A100" s="23"/>
      <c r="B100" s="23"/>
      <c r="C100" s="70"/>
      <c r="D100" s="29"/>
      <c r="E100" s="59"/>
      <c r="F100" s="59"/>
      <c r="G100" s="24"/>
    </row>
    <row r="101" spans="1:7">
      <c r="A101" s="23"/>
      <c r="B101" s="23"/>
      <c r="C101" s="70"/>
      <c r="D101" s="29"/>
      <c r="E101" s="59"/>
      <c r="F101" s="59"/>
      <c r="G101" s="24"/>
    </row>
    <row r="102" spans="1:7">
      <c r="A102" s="23"/>
      <c r="B102" s="23"/>
      <c r="C102" s="70"/>
      <c r="D102" s="29"/>
      <c r="E102" s="59"/>
      <c r="F102" s="59"/>
      <c r="G102" s="24"/>
    </row>
    <row r="103" spans="1:7">
      <c r="A103" s="23"/>
      <c r="B103" s="23"/>
      <c r="C103" s="70"/>
      <c r="D103" s="29"/>
      <c r="E103" s="59"/>
      <c r="F103" s="59"/>
      <c r="G103" s="24"/>
    </row>
    <row r="104" spans="1:7">
      <c r="A104" s="23"/>
      <c r="B104" s="23"/>
      <c r="C104" s="70"/>
      <c r="D104" s="29"/>
      <c r="E104" s="59"/>
      <c r="F104" s="59"/>
      <c r="G104" s="24"/>
    </row>
    <row r="105" spans="1:7">
      <c r="A105" s="23"/>
      <c r="B105" s="23"/>
      <c r="C105" s="70"/>
      <c r="D105" s="29"/>
      <c r="E105" s="59"/>
      <c r="F105" s="59"/>
      <c r="G105" s="24"/>
    </row>
    <row r="106" spans="1:7">
      <c r="A106" s="23"/>
      <c r="B106" s="23"/>
      <c r="C106" s="70"/>
      <c r="D106" s="29"/>
      <c r="E106" s="59"/>
      <c r="F106" s="59"/>
      <c r="G106" s="24"/>
    </row>
    <row r="107" spans="1:7">
      <c r="A107" s="23"/>
      <c r="B107" s="23"/>
      <c r="C107" s="70"/>
      <c r="D107" s="29"/>
      <c r="E107" s="59"/>
      <c r="F107" s="59"/>
      <c r="G107" s="24"/>
    </row>
    <row r="108" spans="1:7">
      <c r="A108" s="23"/>
      <c r="B108" s="23"/>
      <c r="C108" s="70"/>
      <c r="D108" s="29"/>
      <c r="E108" s="59"/>
      <c r="F108" s="59"/>
      <c r="G108" s="24"/>
    </row>
    <row r="109" spans="1:7">
      <c r="A109" s="23"/>
      <c r="B109" s="23"/>
      <c r="C109" s="70"/>
      <c r="D109" s="29"/>
      <c r="E109" s="59"/>
      <c r="F109" s="59"/>
      <c r="G109" s="24"/>
    </row>
    <row r="110" spans="1:7">
      <c r="A110" s="23"/>
      <c r="B110" s="23"/>
      <c r="C110" s="70"/>
      <c r="D110" s="29"/>
      <c r="E110" s="59"/>
      <c r="F110" s="59"/>
      <c r="G110" s="24"/>
    </row>
    <row r="111" spans="1:7">
      <c r="A111" s="23"/>
      <c r="B111" s="23"/>
      <c r="C111" s="70"/>
      <c r="D111" s="29"/>
      <c r="E111" s="59"/>
      <c r="F111" s="59"/>
      <c r="G111" s="24"/>
    </row>
    <row r="112" spans="1:7">
      <c r="A112" s="23"/>
      <c r="B112" s="23"/>
      <c r="C112" s="70"/>
      <c r="D112" s="29"/>
      <c r="E112" s="59"/>
      <c r="F112" s="59"/>
      <c r="G112" s="24"/>
    </row>
    <row r="113" spans="1:7">
      <c r="A113" s="23"/>
      <c r="B113" s="23"/>
      <c r="C113" s="70"/>
      <c r="D113" s="29"/>
      <c r="E113" s="59"/>
      <c r="F113" s="59"/>
      <c r="G113" s="24"/>
    </row>
    <row r="114" spans="1:7">
      <c r="A114" s="23"/>
      <c r="B114" s="23"/>
      <c r="C114" s="70"/>
      <c r="D114" s="29"/>
      <c r="E114" s="59"/>
      <c r="F114" s="59"/>
      <c r="G114" s="24"/>
    </row>
    <row r="115" spans="1:7">
      <c r="A115" s="23"/>
      <c r="B115" s="23"/>
      <c r="C115" s="70"/>
      <c r="D115" s="29"/>
      <c r="E115" s="59"/>
      <c r="F115" s="59"/>
      <c r="G115" s="24"/>
    </row>
    <row r="116" spans="1:7">
      <c r="A116" s="23"/>
      <c r="B116" s="23"/>
      <c r="C116" s="70"/>
      <c r="D116" s="29"/>
      <c r="E116" s="59"/>
      <c r="F116" s="59"/>
      <c r="G116" s="24"/>
    </row>
    <row r="117" spans="1:7">
      <c r="A117" s="23"/>
      <c r="B117" s="23"/>
      <c r="C117" s="70"/>
      <c r="D117" s="29"/>
      <c r="E117" s="59"/>
      <c r="F117" s="59"/>
      <c r="G117" s="24"/>
    </row>
    <row r="118" spans="1:7">
      <c r="A118" s="23"/>
      <c r="B118" s="23"/>
      <c r="C118" s="70"/>
      <c r="D118" s="29"/>
      <c r="E118" s="59"/>
      <c r="F118" s="59"/>
      <c r="G118" s="24"/>
    </row>
    <row r="119" spans="1:7">
      <c r="A119" s="23"/>
      <c r="B119" s="23"/>
      <c r="C119" s="70"/>
      <c r="D119" s="29"/>
      <c r="E119" s="59"/>
      <c r="F119" s="59"/>
      <c r="G119" s="24"/>
    </row>
    <row r="120" spans="1:7">
      <c r="A120" s="23"/>
      <c r="B120" s="23"/>
      <c r="C120" s="70"/>
      <c r="D120" s="29"/>
      <c r="E120" s="59"/>
      <c r="F120" s="59"/>
      <c r="G120" s="24"/>
    </row>
    <row r="121" spans="1:7">
      <c r="A121" s="23"/>
      <c r="B121" s="23"/>
      <c r="C121" s="70"/>
      <c r="D121" s="29"/>
      <c r="E121" s="59"/>
      <c r="F121" s="59"/>
      <c r="G121" s="24"/>
    </row>
    <row r="122" spans="1:7">
      <c r="A122" s="23"/>
      <c r="B122" s="23"/>
      <c r="C122" s="70"/>
      <c r="D122" s="29"/>
      <c r="E122" s="59"/>
      <c r="F122" s="59"/>
      <c r="G122" s="24"/>
    </row>
    <row r="123" spans="1:7">
      <c r="A123" s="23"/>
      <c r="B123" s="23"/>
      <c r="C123" s="70"/>
      <c r="D123" s="29"/>
      <c r="E123" s="59"/>
      <c r="F123" s="59"/>
      <c r="G123" s="24"/>
    </row>
    <row r="124" spans="1:7">
      <c r="A124" s="23"/>
      <c r="B124" s="23"/>
      <c r="C124" s="70"/>
      <c r="D124" s="29"/>
      <c r="E124" s="59"/>
      <c r="F124" s="59"/>
      <c r="G124" s="24"/>
    </row>
    <row r="125" spans="1:7">
      <c r="A125" s="23"/>
      <c r="B125" s="23"/>
      <c r="C125" s="70"/>
      <c r="D125" s="29"/>
      <c r="E125" s="59"/>
      <c r="F125" s="59"/>
      <c r="G125" s="24"/>
    </row>
    <row r="126" spans="1:7">
      <c r="A126" s="23"/>
      <c r="B126" s="23"/>
      <c r="C126" s="70"/>
      <c r="D126" s="29"/>
      <c r="E126" s="59"/>
      <c r="F126" s="59"/>
      <c r="G126" s="24"/>
    </row>
    <row r="127" spans="1:7">
      <c r="A127" s="23"/>
      <c r="B127" s="23"/>
      <c r="C127" s="70"/>
      <c r="D127" s="29"/>
      <c r="E127" s="59"/>
      <c r="F127" s="59"/>
      <c r="G127" s="24"/>
    </row>
    <row r="128" spans="1:7">
      <c r="A128" s="23"/>
      <c r="B128" s="23"/>
      <c r="C128" s="70"/>
      <c r="D128" s="29"/>
      <c r="E128" s="59"/>
      <c r="F128" s="59"/>
      <c r="G128" s="24"/>
    </row>
    <row r="129" spans="1:7">
      <c r="A129" s="23"/>
      <c r="B129" s="23"/>
      <c r="C129" s="70"/>
      <c r="D129" s="29"/>
      <c r="E129" s="59"/>
      <c r="F129" s="59"/>
      <c r="G129" s="24"/>
    </row>
    <row r="130" spans="1:7">
      <c r="A130" s="23"/>
      <c r="B130" s="23"/>
      <c r="C130" s="70"/>
      <c r="D130" s="29"/>
      <c r="E130" s="59"/>
      <c r="F130" s="59"/>
      <c r="G130" s="24"/>
    </row>
    <row r="131" spans="1:7">
      <c r="A131" s="23"/>
      <c r="B131" s="23"/>
      <c r="C131" s="70"/>
      <c r="D131" s="29"/>
      <c r="E131" s="59"/>
      <c r="F131" s="59"/>
      <c r="G131" s="24"/>
    </row>
    <row r="132" spans="1:7">
      <c r="A132" s="23"/>
      <c r="B132" s="23"/>
      <c r="C132" s="70"/>
      <c r="D132" s="29"/>
      <c r="E132" s="59"/>
      <c r="F132" s="59"/>
      <c r="G132" s="24"/>
    </row>
    <row r="133" spans="1:7">
      <c r="A133" s="23"/>
      <c r="B133" s="23"/>
      <c r="C133" s="70"/>
      <c r="D133" s="29"/>
      <c r="E133" s="59"/>
      <c r="F133" s="59"/>
      <c r="G133" s="24"/>
    </row>
    <row r="134" spans="1:7">
      <c r="A134" s="23"/>
      <c r="B134" s="23"/>
      <c r="C134" s="70"/>
      <c r="D134" s="29"/>
      <c r="E134" s="59"/>
      <c r="F134" s="59"/>
      <c r="G134" s="24"/>
    </row>
    <row r="135" spans="1:7">
      <c r="A135" s="23"/>
      <c r="B135" s="23"/>
      <c r="C135" s="70"/>
      <c r="D135" s="29"/>
      <c r="E135" s="59"/>
      <c r="F135" s="59"/>
      <c r="G135" s="24"/>
    </row>
    <row r="136" spans="1:7">
      <c r="A136" s="23"/>
      <c r="B136" s="23"/>
      <c r="C136" s="70"/>
      <c r="D136" s="29"/>
      <c r="E136" s="59"/>
      <c r="F136" s="59"/>
      <c r="G136" s="24"/>
    </row>
    <row r="137" spans="1:7">
      <c r="A137" s="23"/>
      <c r="B137" s="23"/>
      <c r="C137" s="70"/>
      <c r="D137" s="29"/>
      <c r="E137" s="59"/>
      <c r="F137" s="59"/>
      <c r="G137" s="24"/>
    </row>
    <row r="138" spans="1:7">
      <c r="A138" s="23"/>
      <c r="B138" s="23"/>
      <c r="C138" s="70"/>
      <c r="D138" s="29"/>
      <c r="E138" s="59"/>
      <c r="F138" s="59"/>
      <c r="G138" s="24"/>
    </row>
    <row r="139" spans="1:7">
      <c r="A139" s="23"/>
      <c r="B139" s="23"/>
      <c r="C139" s="70"/>
      <c r="D139" s="29"/>
      <c r="E139" s="59"/>
      <c r="F139" s="59"/>
      <c r="G139" s="24"/>
    </row>
    <row r="140" spans="1:7">
      <c r="A140" s="23"/>
      <c r="B140" s="23"/>
      <c r="C140" s="70"/>
      <c r="D140" s="29"/>
      <c r="E140" s="59"/>
      <c r="F140" s="59"/>
      <c r="G140" s="24"/>
    </row>
    <row r="141" spans="1:7">
      <c r="A141" s="23"/>
      <c r="B141" s="23"/>
      <c r="C141" s="70"/>
      <c r="D141" s="29"/>
      <c r="E141" s="59"/>
      <c r="F141" s="59"/>
      <c r="G141" s="24"/>
    </row>
    <row r="142" spans="1:7">
      <c r="A142" s="23"/>
      <c r="B142" s="23"/>
      <c r="C142" s="70"/>
      <c r="D142" s="29"/>
      <c r="E142" s="59"/>
      <c r="F142" s="59"/>
      <c r="G142" s="24"/>
    </row>
    <row r="143" spans="1:7">
      <c r="A143" s="23"/>
      <c r="B143" s="23"/>
      <c r="C143" s="70"/>
      <c r="D143" s="29"/>
      <c r="E143" s="59"/>
      <c r="F143" s="59"/>
      <c r="G143" s="24"/>
    </row>
    <row r="144" spans="1:7">
      <c r="A144" s="23"/>
      <c r="B144" s="23"/>
      <c r="C144" s="70"/>
      <c r="D144" s="29"/>
      <c r="E144" s="59"/>
      <c r="F144" s="59"/>
      <c r="G144" s="24"/>
    </row>
    <row r="145" spans="1:7">
      <c r="A145" s="23"/>
      <c r="B145" s="23"/>
      <c r="C145" s="70"/>
      <c r="D145" s="29"/>
      <c r="E145" s="59"/>
      <c r="F145" s="59"/>
      <c r="G145" s="24"/>
    </row>
    <row r="146" spans="1:7">
      <c r="A146" s="23"/>
      <c r="B146" s="23"/>
      <c r="C146" s="70"/>
      <c r="D146" s="29"/>
      <c r="E146" s="59"/>
      <c r="F146" s="59"/>
      <c r="G146" s="24"/>
    </row>
    <row r="147" spans="1:7">
      <c r="A147" s="23"/>
      <c r="B147" s="23"/>
      <c r="C147" s="70"/>
      <c r="D147" s="29"/>
      <c r="E147" s="59"/>
      <c r="F147" s="59"/>
      <c r="G147" s="24"/>
    </row>
    <row r="148" spans="1:7">
      <c r="A148" s="23"/>
      <c r="B148" s="23"/>
      <c r="C148" s="70"/>
      <c r="D148" s="29"/>
      <c r="E148" s="59"/>
      <c r="F148" s="59"/>
      <c r="G148" s="24"/>
    </row>
    <row r="149" spans="1:7">
      <c r="A149" s="23"/>
      <c r="B149" s="23"/>
      <c r="C149" s="70"/>
      <c r="D149" s="29"/>
      <c r="E149" s="59"/>
      <c r="F149" s="59"/>
      <c r="G149" s="24"/>
    </row>
    <row r="150" spans="1:7">
      <c r="A150" s="23"/>
      <c r="B150" s="23"/>
      <c r="C150" s="70"/>
      <c r="D150" s="29"/>
      <c r="E150" s="59"/>
      <c r="F150" s="59"/>
      <c r="G150" s="24"/>
    </row>
    <row r="151" spans="1:7">
      <c r="A151" s="23"/>
      <c r="B151" s="23"/>
      <c r="C151" s="70"/>
      <c r="D151" s="29"/>
      <c r="E151" s="59"/>
      <c r="F151" s="59"/>
      <c r="G151" s="24"/>
    </row>
    <row r="152" spans="1:7">
      <c r="A152" s="23"/>
      <c r="B152" s="23"/>
      <c r="C152" s="70"/>
      <c r="D152" s="29"/>
      <c r="E152" s="59"/>
      <c r="F152" s="59"/>
      <c r="G152" s="24"/>
    </row>
    <row r="153" spans="1:7">
      <c r="A153" s="23"/>
      <c r="B153" s="23"/>
      <c r="C153" s="70"/>
      <c r="D153" s="29"/>
      <c r="E153" s="59"/>
      <c r="F153" s="59"/>
      <c r="G153" s="24"/>
    </row>
    <row r="154" spans="1:7">
      <c r="A154" s="23"/>
      <c r="B154" s="23"/>
      <c r="C154" s="70"/>
      <c r="D154" s="29"/>
      <c r="E154" s="59"/>
      <c r="F154" s="59"/>
      <c r="G154" s="24"/>
    </row>
    <row r="155" spans="1:7">
      <c r="A155" s="23"/>
      <c r="B155" s="23"/>
      <c r="C155" s="70"/>
      <c r="D155" s="29"/>
      <c r="E155" s="59"/>
      <c r="F155" s="59"/>
      <c r="G155" s="24"/>
    </row>
    <row r="156" spans="1:7">
      <c r="A156" s="23"/>
      <c r="B156" s="23"/>
      <c r="C156" s="70"/>
      <c r="D156" s="29"/>
      <c r="E156" s="59"/>
      <c r="F156" s="59"/>
      <c r="G156" s="24"/>
    </row>
    <row r="157" spans="1:7">
      <c r="A157" s="23"/>
      <c r="B157" s="23"/>
      <c r="C157" s="70"/>
      <c r="D157" s="29"/>
      <c r="E157" s="59"/>
      <c r="F157" s="59"/>
      <c r="G157" s="24"/>
    </row>
    <row r="158" spans="1:7">
      <c r="A158" s="23"/>
      <c r="B158" s="23"/>
      <c r="C158" s="70"/>
      <c r="D158" s="29"/>
      <c r="E158" s="59"/>
      <c r="F158" s="59"/>
      <c r="G158" s="24"/>
    </row>
    <row r="159" spans="1:7">
      <c r="A159" s="23"/>
      <c r="B159" s="23"/>
      <c r="C159" s="70"/>
      <c r="D159" s="29"/>
      <c r="E159" s="59"/>
      <c r="F159" s="59"/>
      <c r="G159" s="24"/>
    </row>
    <row r="160" spans="1:7">
      <c r="A160" s="23"/>
      <c r="B160" s="23"/>
      <c r="C160" s="70"/>
      <c r="D160" s="29"/>
      <c r="E160" s="59"/>
      <c r="F160" s="59"/>
      <c r="G160" s="24"/>
    </row>
    <row r="161" spans="1:7">
      <c r="A161" s="23"/>
      <c r="B161" s="23"/>
      <c r="C161" s="70"/>
      <c r="D161" s="29"/>
      <c r="E161" s="59"/>
      <c r="F161" s="59"/>
      <c r="G161" s="24"/>
    </row>
    <row r="162" spans="1:7">
      <c r="A162" s="23"/>
      <c r="B162" s="23"/>
      <c r="C162" s="70"/>
      <c r="D162" s="29"/>
      <c r="E162" s="59"/>
      <c r="F162" s="59"/>
      <c r="G162" s="24"/>
    </row>
    <row r="163" spans="1:7">
      <c r="A163" s="23"/>
      <c r="B163" s="23"/>
      <c r="C163" s="70"/>
      <c r="D163" s="29"/>
      <c r="E163" s="59"/>
      <c r="F163" s="59"/>
      <c r="G163" s="24"/>
    </row>
    <row r="164" spans="1:7">
      <c r="A164" s="23"/>
      <c r="B164" s="23"/>
      <c r="C164" s="70"/>
      <c r="D164" s="29"/>
      <c r="E164" s="59"/>
      <c r="F164" s="59"/>
      <c r="G164" s="24"/>
    </row>
    <row r="165" spans="1:7">
      <c r="A165" s="23"/>
      <c r="B165" s="23"/>
      <c r="C165" s="70"/>
      <c r="D165" s="29"/>
      <c r="E165" s="59"/>
      <c r="F165" s="59"/>
      <c r="G165" s="24"/>
    </row>
    <row r="166" spans="1:7">
      <c r="A166" s="23"/>
      <c r="B166" s="23"/>
      <c r="C166" s="70"/>
      <c r="D166" s="29"/>
      <c r="E166" s="59"/>
      <c r="F166" s="59"/>
      <c r="G166" s="24"/>
    </row>
    <row r="167" spans="1:7">
      <c r="A167" s="23"/>
      <c r="B167" s="23"/>
      <c r="C167" s="70"/>
      <c r="D167" s="29"/>
      <c r="E167" s="59"/>
      <c r="F167" s="59"/>
      <c r="G167" s="24"/>
    </row>
    <row r="168" spans="1:7">
      <c r="A168" s="23"/>
      <c r="B168" s="23"/>
      <c r="C168" s="70"/>
      <c r="D168" s="29"/>
      <c r="E168" s="59"/>
      <c r="F168" s="59"/>
      <c r="G168" s="24"/>
    </row>
    <row r="169" spans="1:7">
      <c r="A169" s="23"/>
      <c r="B169" s="23"/>
      <c r="C169" s="70"/>
      <c r="D169" s="29"/>
      <c r="E169" s="59"/>
      <c r="F169" s="59"/>
      <c r="G169" s="24"/>
    </row>
    <row r="170" spans="1:7">
      <c r="A170" s="23"/>
      <c r="B170" s="23"/>
      <c r="C170" s="70"/>
      <c r="D170" s="29"/>
      <c r="E170" s="59"/>
      <c r="F170" s="59"/>
      <c r="G170" s="24"/>
    </row>
    <row r="171" spans="1:7">
      <c r="A171" s="23"/>
      <c r="B171" s="23"/>
      <c r="C171" s="70"/>
      <c r="D171" s="29"/>
      <c r="E171" s="59"/>
      <c r="F171" s="59"/>
      <c r="G171" s="24"/>
    </row>
    <row r="172" spans="1:7">
      <c r="A172" s="23"/>
      <c r="B172" s="23"/>
      <c r="C172" s="70"/>
      <c r="D172" s="29"/>
      <c r="E172" s="59"/>
      <c r="F172" s="59"/>
      <c r="G172" s="24"/>
    </row>
    <row r="173" spans="1:7">
      <c r="A173" s="23"/>
      <c r="B173" s="23"/>
      <c r="C173" s="70"/>
      <c r="D173" s="29"/>
      <c r="E173" s="59"/>
      <c r="F173" s="59"/>
      <c r="G173" s="24"/>
    </row>
    <row r="174" spans="1:7">
      <c r="A174" s="23"/>
      <c r="B174" s="23"/>
      <c r="C174" s="70"/>
      <c r="D174" s="29"/>
      <c r="E174" s="59"/>
      <c r="F174" s="59"/>
      <c r="G174" s="24"/>
    </row>
    <row r="175" spans="1:7">
      <c r="A175" s="23"/>
      <c r="B175" s="23"/>
      <c r="C175" s="70"/>
      <c r="D175" s="29"/>
      <c r="E175" s="59"/>
      <c r="F175" s="59"/>
      <c r="G175" s="24"/>
    </row>
    <row r="176" spans="1:7">
      <c r="A176" s="23"/>
      <c r="B176" s="23"/>
      <c r="C176" s="70"/>
      <c r="D176" s="29"/>
      <c r="E176" s="59"/>
      <c r="F176" s="59"/>
      <c r="G176" s="24"/>
    </row>
    <row r="177" spans="1:7">
      <c r="A177" s="23"/>
      <c r="B177" s="23"/>
      <c r="C177" s="70"/>
      <c r="D177" s="29"/>
      <c r="E177" s="59"/>
      <c r="F177" s="59"/>
      <c r="G177" s="24"/>
    </row>
    <row r="178" spans="1:7">
      <c r="A178" s="23"/>
      <c r="B178" s="23"/>
      <c r="C178" s="70"/>
      <c r="D178" s="29"/>
      <c r="E178" s="59"/>
      <c r="F178" s="59"/>
      <c r="G178" s="24"/>
    </row>
    <row r="179" spans="1:7">
      <c r="A179" s="23"/>
      <c r="B179" s="23"/>
      <c r="C179" s="70"/>
      <c r="D179" s="29"/>
      <c r="E179" s="59"/>
      <c r="F179" s="59"/>
      <c r="G179" s="24"/>
    </row>
    <row r="180" spans="1:7">
      <c r="A180" s="23"/>
      <c r="B180" s="23"/>
      <c r="C180" s="70"/>
      <c r="D180" s="29"/>
      <c r="E180" s="59"/>
      <c r="F180" s="59"/>
      <c r="G180" s="24"/>
    </row>
    <row r="181" spans="1:7">
      <c r="A181" s="23"/>
      <c r="B181" s="23"/>
      <c r="C181" s="70"/>
      <c r="D181" s="29"/>
      <c r="E181" s="59"/>
      <c r="F181" s="59"/>
      <c r="G181" s="24"/>
    </row>
    <row r="182" spans="1:7">
      <c r="A182" s="23"/>
      <c r="B182" s="23"/>
      <c r="C182" s="70"/>
      <c r="D182" s="29"/>
      <c r="E182" s="59"/>
      <c r="F182" s="59"/>
      <c r="G182" s="24"/>
    </row>
    <row r="183" spans="1:7">
      <c r="A183" s="23"/>
      <c r="B183" s="23"/>
      <c r="C183" s="70"/>
      <c r="D183" s="29"/>
      <c r="E183" s="59"/>
      <c r="F183" s="59"/>
      <c r="G183" s="24"/>
    </row>
    <row r="184" spans="1:7">
      <c r="A184" s="23"/>
      <c r="B184" s="23"/>
      <c r="C184" s="70"/>
      <c r="D184" s="29"/>
      <c r="E184" s="59"/>
      <c r="F184" s="59"/>
      <c r="G184" s="24"/>
    </row>
    <row r="185" spans="1:7">
      <c r="A185" s="23"/>
      <c r="B185" s="23"/>
      <c r="C185" s="70"/>
      <c r="D185" s="29"/>
      <c r="E185" s="59"/>
      <c r="F185" s="59"/>
      <c r="G185" s="24"/>
    </row>
    <row r="186" spans="1:7">
      <c r="A186" s="23"/>
      <c r="B186" s="23"/>
      <c r="C186" s="70"/>
      <c r="D186" s="29"/>
      <c r="E186" s="59"/>
      <c r="F186" s="59"/>
      <c r="G186" s="24"/>
    </row>
    <row r="187" spans="1:7">
      <c r="A187" s="23"/>
      <c r="B187" s="23"/>
      <c r="C187" s="70"/>
      <c r="D187" s="29"/>
      <c r="E187" s="59"/>
      <c r="F187" s="59"/>
      <c r="G187" s="24"/>
    </row>
    <row r="188" spans="1:7">
      <c r="A188" s="23"/>
      <c r="B188" s="23"/>
      <c r="C188" s="70"/>
      <c r="D188" s="29"/>
      <c r="E188" s="59"/>
      <c r="F188" s="59"/>
      <c r="G188" s="24"/>
    </row>
    <row r="189" spans="1:7">
      <c r="A189" s="23"/>
      <c r="B189" s="23"/>
      <c r="C189" s="70"/>
      <c r="D189" s="29"/>
      <c r="E189" s="59"/>
      <c r="F189" s="59"/>
      <c r="G189" s="24"/>
    </row>
    <row r="190" spans="1:7">
      <c r="A190" s="23"/>
      <c r="B190" s="23"/>
      <c r="C190" s="70"/>
      <c r="D190" s="29"/>
      <c r="E190" s="59"/>
      <c r="F190" s="59"/>
      <c r="G190" s="24"/>
    </row>
    <row r="191" spans="1:7">
      <c r="A191" s="23"/>
      <c r="B191" s="23"/>
      <c r="C191" s="70"/>
      <c r="D191" s="29"/>
      <c r="E191" s="59"/>
      <c r="F191" s="59"/>
      <c r="G191" s="24"/>
    </row>
    <row r="192" spans="1:7">
      <c r="A192" s="23"/>
      <c r="B192" s="23"/>
      <c r="C192" s="70"/>
      <c r="D192" s="29"/>
      <c r="E192" s="59"/>
      <c r="F192" s="59"/>
      <c r="G192" s="24"/>
    </row>
    <row r="193" spans="1:7">
      <c r="A193" s="37"/>
      <c r="B193" s="37"/>
      <c r="C193" s="20"/>
      <c r="D193" s="12"/>
      <c r="E193" s="51"/>
      <c r="F193" s="53"/>
      <c r="G193" s="32"/>
    </row>
    <row r="194" spans="1:7">
      <c r="A194" s="27"/>
      <c r="B194" s="27"/>
      <c r="C194" s="20"/>
      <c r="D194" s="12"/>
      <c r="E194" s="51"/>
      <c r="F194" s="53"/>
      <c r="G194" s="32"/>
    </row>
    <row r="195" spans="1:7">
      <c r="A195" s="27"/>
      <c r="B195" s="56"/>
      <c r="C195" s="20"/>
      <c r="D195" s="12"/>
      <c r="E195" s="51"/>
      <c r="F195" s="53"/>
      <c r="G195" s="32"/>
    </row>
    <row r="196" spans="1:7">
      <c r="A196" s="23"/>
      <c r="B196" s="23"/>
      <c r="C196" s="70"/>
      <c r="D196" s="28"/>
      <c r="E196" s="49"/>
      <c r="F196" s="53"/>
      <c r="G196" s="32"/>
    </row>
    <row r="197" spans="1:7">
      <c r="A197" s="27"/>
      <c r="B197" s="56"/>
      <c r="C197" s="38"/>
      <c r="D197" s="12"/>
      <c r="E197" s="51"/>
      <c r="F197" s="53"/>
      <c r="G197" s="32"/>
    </row>
    <row r="198" spans="1:7">
      <c r="A198" s="27"/>
      <c r="B198" s="56"/>
      <c r="C198" s="70"/>
      <c r="D198" s="12"/>
      <c r="E198" s="51"/>
      <c r="F198" s="53"/>
      <c r="G198" s="32"/>
    </row>
    <row r="199" spans="1:7">
      <c r="A199" s="27"/>
      <c r="B199" s="56"/>
      <c r="C199" s="39"/>
      <c r="D199" s="12"/>
      <c r="E199" s="51"/>
      <c r="F199" s="53"/>
      <c r="G199" s="32"/>
    </row>
    <row r="200" spans="1:7">
      <c r="A200" s="23"/>
      <c r="B200" s="23"/>
      <c r="C200" s="70"/>
      <c r="D200" s="28"/>
      <c r="E200" s="49"/>
      <c r="F200" s="53"/>
      <c r="G200" s="32"/>
    </row>
    <row r="201" spans="1:7">
      <c r="A201" s="27"/>
      <c r="B201" s="56"/>
      <c r="C201" s="20"/>
      <c r="D201" s="12"/>
      <c r="E201" s="49"/>
      <c r="F201" s="53"/>
      <c r="G201" s="32"/>
    </row>
    <row r="202" spans="1:7">
      <c r="A202" s="23"/>
      <c r="B202" s="23"/>
      <c r="C202" s="20"/>
      <c r="D202" s="12"/>
      <c r="E202" s="49"/>
      <c r="F202" s="53"/>
      <c r="G202" s="32"/>
    </row>
    <row r="203" spans="1:7">
      <c r="A203" s="23"/>
      <c r="B203" s="23"/>
      <c r="C203" s="70"/>
      <c r="D203" s="28"/>
      <c r="E203" s="49"/>
      <c r="F203" s="53"/>
      <c r="G203" s="32"/>
    </row>
    <row r="204" spans="1:7">
      <c r="A204" s="27"/>
      <c r="B204" s="56"/>
      <c r="C204" s="20"/>
      <c r="D204" s="12"/>
      <c r="E204" s="51"/>
      <c r="F204" s="53"/>
      <c r="G204" s="32"/>
    </row>
    <row r="205" spans="1:7">
      <c r="A205" s="23"/>
      <c r="B205" s="23"/>
      <c r="C205" s="20"/>
      <c r="D205" s="12"/>
      <c r="E205" s="51"/>
      <c r="F205" s="53"/>
      <c r="G205" s="32"/>
    </row>
    <row r="206" spans="1:7">
      <c r="A206" s="27"/>
      <c r="B206" s="27"/>
      <c r="C206" s="66"/>
      <c r="D206" s="12"/>
      <c r="E206" s="51"/>
      <c r="F206" s="53"/>
      <c r="G206" s="32"/>
    </row>
    <row r="207" spans="1:7">
      <c r="A207" s="27"/>
      <c r="B207" s="56"/>
      <c r="C207" s="20"/>
      <c r="D207" s="12"/>
      <c r="E207" s="51"/>
      <c r="F207" s="53"/>
      <c r="G207" s="32"/>
    </row>
    <row r="208" spans="1:7">
      <c r="A208" s="27"/>
      <c r="B208" s="56"/>
      <c r="C208" s="20"/>
      <c r="D208" s="12"/>
      <c r="E208" s="51"/>
      <c r="F208" s="53"/>
      <c r="G208" s="32"/>
    </row>
    <row r="209" spans="1:7">
      <c r="A209" s="27"/>
      <c r="B209" s="56"/>
      <c r="C209" s="20"/>
      <c r="D209" s="12"/>
      <c r="E209" s="51"/>
      <c r="F209" s="53"/>
      <c r="G209" s="32"/>
    </row>
    <row r="210" spans="1:7">
      <c r="A210" s="27"/>
      <c r="B210" s="56"/>
      <c r="C210" s="20"/>
      <c r="D210" s="12"/>
      <c r="E210" s="51"/>
      <c r="F210" s="53"/>
      <c r="G210" s="32"/>
    </row>
    <row r="211" spans="1:7">
      <c r="A211" s="23"/>
      <c r="B211" s="23"/>
      <c r="C211" s="20"/>
      <c r="D211" s="12"/>
      <c r="E211" s="51"/>
      <c r="F211" s="53"/>
      <c r="G211" s="32"/>
    </row>
    <row r="212" spans="1:7">
      <c r="A212" s="27"/>
      <c r="B212" s="27"/>
      <c r="C212" s="66"/>
      <c r="D212" s="12"/>
      <c r="E212" s="51"/>
      <c r="F212" s="53"/>
      <c r="G212" s="32"/>
    </row>
    <row r="213" spans="1:7">
      <c r="A213" s="27"/>
      <c r="B213" s="56"/>
      <c r="C213" s="20"/>
      <c r="D213" s="12"/>
      <c r="E213" s="51"/>
      <c r="F213" s="53"/>
      <c r="G213" s="32"/>
    </row>
    <row r="214" spans="1:7">
      <c r="A214" s="27"/>
      <c r="B214" s="27"/>
      <c r="C214" s="20"/>
      <c r="D214" s="12"/>
      <c r="E214" s="51"/>
      <c r="F214" s="53"/>
      <c r="G214" s="32"/>
    </row>
    <row r="215" spans="1:7">
      <c r="A215" s="27"/>
      <c r="B215" s="27"/>
      <c r="C215" s="66"/>
      <c r="D215" s="12"/>
      <c r="E215" s="51"/>
      <c r="F215" s="53"/>
      <c r="G215" s="32"/>
    </row>
    <row r="216" spans="1:7">
      <c r="A216" s="27"/>
      <c r="B216" s="56"/>
      <c r="C216" s="20"/>
      <c r="D216" s="12"/>
      <c r="F216" s="53"/>
      <c r="G216" s="32"/>
    </row>
    <row r="217" spans="1:7">
      <c r="A217" s="23"/>
      <c r="B217" s="23"/>
      <c r="C217" s="20"/>
      <c r="D217" s="12"/>
      <c r="E217" s="51"/>
      <c r="F217" s="53"/>
      <c r="G217" s="32"/>
    </row>
    <row r="218" spans="1:7">
      <c r="A218" s="23"/>
      <c r="B218" s="23"/>
      <c r="C218" s="70"/>
      <c r="D218" s="28"/>
      <c r="E218" s="49"/>
      <c r="F218" s="53"/>
      <c r="G218" s="32"/>
    </row>
    <row r="219" spans="1:7">
      <c r="A219" s="27"/>
      <c r="B219" s="56"/>
      <c r="C219" s="20"/>
      <c r="D219" s="12"/>
      <c r="E219" s="51"/>
      <c r="F219" s="53"/>
      <c r="G219" s="32"/>
    </row>
    <row r="220" spans="1:7">
      <c r="A220" s="23"/>
      <c r="B220" s="23"/>
      <c r="C220" s="20"/>
      <c r="D220" s="12"/>
      <c r="E220" s="51"/>
      <c r="F220" s="53"/>
      <c r="G220" s="32"/>
    </row>
    <row r="221" spans="1:7">
      <c r="A221" s="23"/>
      <c r="B221" s="23"/>
      <c r="C221" s="70"/>
      <c r="D221" s="28"/>
      <c r="E221" s="49"/>
      <c r="F221" s="53"/>
      <c r="G221" s="32"/>
    </row>
    <row r="222" spans="1:7">
      <c r="A222" s="27"/>
      <c r="B222" s="56"/>
      <c r="C222" s="20"/>
      <c r="D222" s="12"/>
      <c r="E222" s="51"/>
      <c r="F222" s="53"/>
      <c r="G222" s="32"/>
    </row>
    <row r="223" spans="1:7">
      <c r="A223" s="23"/>
      <c r="B223" s="23"/>
      <c r="C223" s="70"/>
      <c r="D223" s="28"/>
      <c r="E223" s="49"/>
      <c r="F223" s="53"/>
      <c r="G223" s="32"/>
    </row>
    <row r="224" spans="1:7">
      <c r="A224" s="27"/>
      <c r="B224" s="56"/>
      <c r="C224" s="20"/>
      <c r="D224" s="12"/>
      <c r="E224" s="51"/>
      <c r="F224" s="53"/>
      <c r="G224" s="32"/>
    </row>
    <row r="225" spans="1:7">
      <c r="A225" s="23"/>
      <c r="B225" s="23"/>
      <c r="C225" s="70"/>
      <c r="D225" s="28"/>
      <c r="E225" s="49"/>
      <c r="F225" s="53"/>
      <c r="G225" s="32"/>
    </row>
    <row r="226" spans="1:7">
      <c r="A226" s="27"/>
      <c r="B226" s="56"/>
      <c r="C226" s="30"/>
      <c r="D226" s="31"/>
      <c r="E226" s="51"/>
      <c r="F226" s="53"/>
      <c r="G226" s="32"/>
    </row>
    <row r="227" spans="1:7">
      <c r="A227" s="14"/>
      <c r="B227" s="14"/>
      <c r="C227" s="30"/>
      <c r="D227" s="31"/>
      <c r="F227" s="59"/>
      <c r="G227" s="24"/>
    </row>
    <row r="228" spans="1:7">
      <c r="A228" s="14"/>
      <c r="B228" s="14"/>
      <c r="C228" s="16"/>
      <c r="D228" s="17"/>
      <c r="F228" s="59"/>
      <c r="G228" s="24"/>
    </row>
    <row r="229" spans="1:7">
      <c r="A229" s="15"/>
      <c r="B229" s="15"/>
      <c r="C229" s="16"/>
      <c r="E229" s="62"/>
      <c r="F229" s="59"/>
      <c r="G229" s="24"/>
    </row>
    <row r="230" spans="1:7" ht="15.75">
      <c r="A230" s="18"/>
      <c r="B230" s="18"/>
      <c r="C230" s="19"/>
      <c r="D230" s="17"/>
      <c r="E230" s="62"/>
      <c r="F230" s="59"/>
      <c r="G230" s="57"/>
    </row>
  </sheetData>
  <sheetProtection sheet="1" objects="1" scenarios="1"/>
  <mergeCells count="8">
    <mergeCell ref="C12:G12"/>
    <mergeCell ref="C13:G13"/>
    <mergeCell ref="C15:G15"/>
    <mergeCell ref="C7:G7"/>
    <mergeCell ref="C8:G8"/>
    <mergeCell ref="C9:G9"/>
    <mergeCell ref="C10:G10"/>
    <mergeCell ref="C11:G11"/>
  </mergeCells>
  <pageMargins left="0.74803149606299213" right="0.74803149606299213" top="0.98425196850393704" bottom="0.98425196850393704" header="0.51181102362204722" footer="0.51181102362204722"/>
  <pageSetup paperSize="9" orientation="portrait" r:id="rId1"/>
  <headerFooter alignWithMargins="0">
    <oddHeader xml:space="preserve">&amp;L&amp;"Arial,Bold"ARP &amp;"Arial,Regular"d.o.o.  Slobode 22 / Split&amp;R&amp;"Arial,Bold"&amp;9IZGRADNJA UMJETNIČKE INSTALACIJE </oddHeader>
    <oddFooter>&amp;C&amp;"Arial,Bold"&amp;A&amp;R&amp;P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240"/>
  <sheetViews>
    <sheetView showZeros="0" view="pageBreakPreview" topLeftCell="A69" zoomScaleSheetLayoutView="100" workbookViewId="0">
      <selection activeCell="E43" sqref="E43"/>
    </sheetView>
  </sheetViews>
  <sheetFormatPr defaultColWidth="8.7109375" defaultRowHeight="12.75"/>
  <cols>
    <col min="1" max="1" width="3.5703125" style="152" customWidth="1"/>
    <col min="2" max="2" width="4.42578125" style="112" customWidth="1"/>
    <col min="3" max="3" width="43.85546875" style="167" customWidth="1"/>
    <col min="4" max="4" width="7.7109375" style="112" customWidth="1"/>
    <col min="5" max="5" width="8.42578125" style="166" customWidth="1"/>
    <col min="6" max="6" width="8.7109375" style="166" bestFit="1" customWidth="1"/>
    <col min="7" max="7" width="11.42578125" style="166" customWidth="1"/>
    <col min="8" max="254" width="8.7109375" style="112"/>
    <col min="255" max="255" width="5.140625" style="112" customWidth="1"/>
    <col min="256" max="256" width="43.85546875" style="112" customWidth="1"/>
    <col min="257" max="257" width="7.7109375" style="112" customWidth="1"/>
    <col min="258" max="258" width="8.42578125" style="112" customWidth="1"/>
    <col min="259" max="259" width="8.28515625" style="112" customWidth="1"/>
    <col min="260" max="260" width="11.42578125" style="112" customWidth="1"/>
    <col min="261" max="262" width="0" style="112" hidden="1" customWidth="1"/>
    <col min="263" max="510" width="8.7109375" style="112"/>
    <col min="511" max="511" width="5.140625" style="112" customWidth="1"/>
    <col min="512" max="512" width="43.85546875" style="112" customWidth="1"/>
    <col min="513" max="513" width="7.7109375" style="112" customWidth="1"/>
    <col min="514" max="514" width="8.42578125" style="112" customWidth="1"/>
    <col min="515" max="515" width="8.28515625" style="112" customWidth="1"/>
    <col min="516" max="516" width="11.42578125" style="112" customWidth="1"/>
    <col min="517" max="518" width="0" style="112" hidden="1" customWidth="1"/>
    <col min="519" max="766" width="8.7109375" style="112"/>
    <col min="767" max="767" width="5.140625" style="112" customWidth="1"/>
    <col min="768" max="768" width="43.85546875" style="112" customWidth="1"/>
    <col min="769" max="769" width="7.7109375" style="112" customWidth="1"/>
    <col min="770" max="770" width="8.42578125" style="112" customWidth="1"/>
    <col min="771" max="771" width="8.28515625" style="112" customWidth="1"/>
    <col min="772" max="772" width="11.42578125" style="112" customWidth="1"/>
    <col min="773" max="774" width="0" style="112" hidden="1" customWidth="1"/>
    <col min="775" max="1022" width="8.7109375" style="112"/>
    <col min="1023" max="1023" width="5.140625" style="112" customWidth="1"/>
    <col min="1024" max="1024" width="43.85546875" style="112" customWidth="1"/>
    <col min="1025" max="1025" width="7.7109375" style="112" customWidth="1"/>
    <col min="1026" max="1026" width="8.42578125" style="112" customWidth="1"/>
    <col min="1027" max="1027" width="8.28515625" style="112" customWidth="1"/>
    <col min="1028" max="1028" width="11.42578125" style="112" customWidth="1"/>
    <col min="1029" max="1030" width="0" style="112" hidden="1" customWidth="1"/>
    <col min="1031" max="1278" width="8.7109375" style="112"/>
    <col min="1279" max="1279" width="5.140625" style="112" customWidth="1"/>
    <col min="1280" max="1280" width="43.85546875" style="112" customWidth="1"/>
    <col min="1281" max="1281" width="7.7109375" style="112" customWidth="1"/>
    <col min="1282" max="1282" width="8.42578125" style="112" customWidth="1"/>
    <col min="1283" max="1283" width="8.28515625" style="112" customWidth="1"/>
    <col min="1284" max="1284" width="11.42578125" style="112" customWidth="1"/>
    <col min="1285" max="1286" width="0" style="112" hidden="1" customWidth="1"/>
    <col min="1287" max="1534" width="8.7109375" style="112"/>
    <col min="1535" max="1535" width="5.140625" style="112" customWidth="1"/>
    <col min="1536" max="1536" width="43.85546875" style="112" customWidth="1"/>
    <col min="1537" max="1537" width="7.7109375" style="112" customWidth="1"/>
    <col min="1538" max="1538" width="8.42578125" style="112" customWidth="1"/>
    <col min="1539" max="1539" width="8.28515625" style="112" customWidth="1"/>
    <col min="1540" max="1540" width="11.42578125" style="112" customWidth="1"/>
    <col min="1541" max="1542" width="0" style="112" hidden="1" customWidth="1"/>
    <col min="1543" max="1790" width="8.7109375" style="112"/>
    <col min="1791" max="1791" width="5.140625" style="112" customWidth="1"/>
    <col min="1792" max="1792" width="43.85546875" style="112" customWidth="1"/>
    <col min="1793" max="1793" width="7.7109375" style="112" customWidth="1"/>
    <col min="1794" max="1794" width="8.42578125" style="112" customWidth="1"/>
    <col min="1795" max="1795" width="8.28515625" style="112" customWidth="1"/>
    <col min="1796" max="1796" width="11.42578125" style="112" customWidth="1"/>
    <col min="1797" max="1798" width="0" style="112" hidden="1" customWidth="1"/>
    <col min="1799" max="2046" width="8.7109375" style="112"/>
    <col min="2047" max="2047" width="5.140625" style="112" customWidth="1"/>
    <col min="2048" max="2048" width="43.85546875" style="112" customWidth="1"/>
    <col min="2049" max="2049" width="7.7109375" style="112" customWidth="1"/>
    <col min="2050" max="2050" width="8.42578125" style="112" customWidth="1"/>
    <col min="2051" max="2051" width="8.28515625" style="112" customWidth="1"/>
    <col min="2052" max="2052" width="11.42578125" style="112" customWidth="1"/>
    <col min="2053" max="2054" width="0" style="112" hidden="1" customWidth="1"/>
    <col min="2055" max="2302" width="8.7109375" style="112"/>
    <col min="2303" max="2303" width="5.140625" style="112" customWidth="1"/>
    <col min="2304" max="2304" width="43.85546875" style="112" customWidth="1"/>
    <col min="2305" max="2305" width="7.7109375" style="112" customWidth="1"/>
    <col min="2306" max="2306" width="8.42578125" style="112" customWidth="1"/>
    <col min="2307" max="2307" width="8.28515625" style="112" customWidth="1"/>
    <col min="2308" max="2308" width="11.42578125" style="112" customWidth="1"/>
    <col min="2309" max="2310" width="0" style="112" hidden="1" customWidth="1"/>
    <col min="2311" max="2558" width="8.7109375" style="112"/>
    <col min="2559" max="2559" width="5.140625" style="112" customWidth="1"/>
    <col min="2560" max="2560" width="43.85546875" style="112" customWidth="1"/>
    <col min="2561" max="2561" width="7.7109375" style="112" customWidth="1"/>
    <col min="2562" max="2562" width="8.42578125" style="112" customWidth="1"/>
    <col min="2563" max="2563" width="8.28515625" style="112" customWidth="1"/>
    <col min="2564" max="2564" width="11.42578125" style="112" customWidth="1"/>
    <col min="2565" max="2566" width="0" style="112" hidden="1" customWidth="1"/>
    <col min="2567" max="2814" width="8.7109375" style="112"/>
    <col min="2815" max="2815" width="5.140625" style="112" customWidth="1"/>
    <col min="2816" max="2816" width="43.85546875" style="112" customWidth="1"/>
    <col min="2817" max="2817" width="7.7109375" style="112" customWidth="1"/>
    <col min="2818" max="2818" width="8.42578125" style="112" customWidth="1"/>
    <col min="2819" max="2819" width="8.28515625" style="112" customWidth="1"/>
    <col min="2820" max="2820" width="11.42578125" style="112" customWidth="1"/>
    <col min="2821" max="2822" width="0" style="112" hidden="1" customWidth="1"/>
    <col min="2823" max="3070" width="8.7109375" style="112"/>
    <col min="3071" max="3071" width="5.140625" style="112" customWidth="1"/>
    <col min="3072" max="3072" width="43.85546875" style="112" customWidth="1"/>
    <col min="3073" max="3073" width="7.7109375" style="112" customWidth="1"/>
    <col min="3074" max="3074" width="8.42578125" style="112" customWidth="1"/>
    <col min="3075" max="3075" width="8.28515625" style="112" customWidth="1"/>
    <col min="3076" max="3076" width="11.42578125" style="112" customWidth="1"/>
    <col min="3077" max="3078" width="0" style="112" hidden="1" customWidth="1"/>
    <col min="3079" max="3326" width="8.7109375" style="112"/>
    <col min="3327" max="3327" width="5.140625" style="112" customWidth="1"/>
    <col min="3328" max="3328" width="43.85546875" style="112" customWidth="1"/>
    <col min="3329" max="3329" width="7.7109375" style="112" customWidth="1"/>
    <col min="3330" max="3330" width="8.42578125" style="112" customWidth="1"/>
    <col min="3331" max="3331" width="8.28515625" style="112" customWidth="1"/>
    <col min="3332" max="3332" width="11.42578125" style="112" customWidth="1"/>
    <col min="3333" max="3334" width="0" style="112" hidden="1" customWidth="1"/>
    <col min="3335" max="3582" width="8.7109375" style="112"/>
    <col min="3583" max="3583" width="5.140625" style="112" customWidth="1"/>
    <col min="3584" max="3584" width="43.85546875" style="112" customWidth="1"/>
    <col min="3585" max="3585" width="7.7109375" style="112" customWidth="1"/>
    <col min="3586" max="3586" width="8.42578125" style="112" customWidth="1"/>
    <col min="3587" max="3587" width="8.28515625" style="112" customWidth="1"/>
    <col min="3588" max="3588" width="11.42578125" style="112" customWidth="1"/>
    <col min="3589" max="3590" width="0" style="112" hidden="1" customWidth="1"/>
    <col min="3591" max="3838" width="8.7109375" style="112"/>
    <col min="3839" max="3839" width="5.140625" style="112" customWidth="1"/>
    <col min="3840" max="3840" width="43.85546875" style="112" customWidth="1"/>
    <col min="3841" max="3841" width="7.7109375" style="112" customWidth="1"/>
    <col min="3842" max="3842" width="8.42578125" style="112" customWidth="1"/>
    <col min="3843" max="3843" width="8.28515625" style="112" customWidth="1"/>
    <col min="3844" max="3844" width="11.42578125" style="112" customWidth="1"/>
    <col min="3845" max="3846" width="0" style="112" hidden="1" customWidth="1"/>
    <col min="3847" max="4094" width="8.7109375" style="112"/>
    <col min="4095" max="4095" width="5.140625" style="112" customWidth="1"/>
    <col min="4096" max="4096" width="43.85546875" style="112" customWidth="1"/>
    <col min="4097" max="4097" width="7.7109375" style="112" customWidth="1"/>
    <col min="4098" max="4098" width="8.42578125" style="112" customWidth="1"/>
    <col min="4099" max="4099" width="8.28515625" style="112" customWidth="1"/>
    <col min="4100" max="4100" width="11.42578125" style="112" customWidth="1"/>
    <col min="4101" max="4102" width="0" style="112" hidden="1" customWidth="1"/>
    <col min="4103" max="4350" width="8.7109375" style="112"/>
    <col min="4351" max="4351" width="5.140625" style="112" customWidth="1"/>
    <col min="4352" max="4352" width="43.85546875" style="112" customWidth="1"/>
    <col min="4353" max="4353" width="7.7109375" style="112" customWidth="1"/>
    <col min="4354" max="4354" width="8.42578125" style="112" customWidth="1"/>
    <col min="4355" max="4355" width="8.28515625" style="112" customWidth="1"/>
    <col min="4356" max="4356" width="11.42578125" style="112" customWidth="1"/>
    <col min="4357" max="4358" width="0" style="112" hidden="1" customWidth="1"/>
    <col min="4359" max="4606" width="8.7109375" style="112"/>
    <col min="4607" max="4607" width="5.140625" style="112" customWidth="1"/>
    <col min="4608" max="4608" width="43.85546875" style="112" customWidth="1"/>
    <col min="4609" max="4609" width="7.7109375" style="112" customWidth="1"/>
    <col min="4610" max="4610" width="8.42578125" style="112" customWidth="1"/>
    <col min="4611" max="4611" width="8.28515625" style="112" customWidth="1"/>
    <col min="4612" max="4612" width="11.42578125" style="112" customWidth="1"/>
    <col min="4613" max="4614" width="0" style="112" hidden="1" customWidth="1"/>
    <col min="4615" max="4862" width="8.7109375" style="112"/>
    <col min="4863" max="4863" width="5.140625" style="112" customWidth="1"/>
    <col min="4864" max="4864" width="43.85546875" style="112" customWidth="1"/>
    <col min="4865" max="4865" width="7.7109375" style="112" customWidth="1"/>
    <col min="4866" max="4866" width="8.42578125" style="112" customWidth="1"/>
    <col min="4867" max="4867" width="8.28515625" style="112" customWidth="1"/>
    <col min="4868" max="4868" width="11.42578125" style="112" customWidth="1"/>
    <col min="4869" max="4870" width="0" style="112" hidden="1" customWidth="1"/>
    <col min="4871" max="5118" width="8.7109375" style="112"/>
    <col min="5119" max="5119" width="5.140625" style="112" customWidth="1"/>
    <col min="5120" max="5120" width="43.85546875" style="112" customWidth="1"/>
    <col min="5121" max="5121" width="7.7109375" style="112" customWidth="1"/>
    <col min="5122" max="5122" width="8.42578125" style="112" customWidth="1"/>
    <col min="5123" max="5123" width="8.28515625" style="112" customWidth="1"/>
    <col min="5124" max="5124" width="11.42578125" style="112" customWidth="1"/>
    <col min="5125" max="5126" width="0" style="112" hidden="1" customWidth="1"/>
    <col min="5127" max="5374" width="8.7109375" style="112"/>
    <col min="5375" max="5375" width="5.140625" style="112" customWidth="1"/>
    <col min="5376" max="5376" width="43.85546875" style="112" customWidth="1"/>
    <col min="5377" max="5377" width="7.7109375" style="112" customWidth="1"/>
    <col min="5378" max="5378" width="8.42578125" style="112" customWidth="1"/>
    <col min="5379" max="5379" width="8.28515625" style="112" customWidth="1"/>
    <col min="5380" max="5380" width="11.42578125" style="112" customWidth="1"/>
    <col min="5381" max="5382" width="0" style="112" hidden="1" customWidth="1"/>
    <col min="5383" max="5630" width="8.7109375" style="112"/>
    <col min="5631" max="5631" width="5.140625" style="112" customWidth="1"/>
    <col min="5632" max="5632" width="43.85546875" style="112" customWidth="1"/>
    <col min="5633" max="5633" width="7.7109375" style="112" customWidth="1"/>
    <col min="5634" max="5634" width="8.42578125" style="112" customWidth="1"/>
    <col min="5635" max="5635" width="8.28515625" style="112" customWidth="1"/>
    <col min="5636" max="5636" width="11.42578125" style="112" customWidth="1"/>
    <col min="5637" max="5638" width="0" style="112" hidden="1" customWidth="1"/>
    <col min="5639" max="5886" width="8.7109375" style="112"/>
    <col min="5887" max="5887" width="5.140625" style="112" customWidth="1"/>
    <col min="5888" max="5888" width="43.85546875" style="112" customWidth="1"/>
    <col min="5889" max="5889" width="7.7109375" style="112" customWidth="1"/>
    <col min="5890" max="5890" width="8.42578125" style="112" customWidth="1"/>
    <col min="5891" max="5891" width="8.28515625" style="112" customWidth="1"/>
    <col min="5892" max="5892" width="11.42578125" style="112" customWidth="1"/>
    <col min="5893" max="5894" width="0" style="112" hidden="1" customWidth="1"/>
    <col min="5895" max="6142" width="8.7109375" style="112"/>
    <col min="6143" max="6143" width="5.140625" style="112" customWidth="1"/>
    <col min="6144" max="6144" width="43.85546875" style="112" customWidth="1"/>
    <col min="6145" max="6145" width="7.7109375" style="112" customWidth="1"/>
    <col min="6146" max="6146" width="8.42578125" style="112" customWidth="1"/>
    <col min="6147" max="6147" width="8.28515625" style="112" customWidth="1"/>
    <col min="6148" max="6148" width="11.42578125" style="112" customWidth="1"/>
    <col min="6149" max="6150" width="0" style="112" hidden="1" customWidth="1"/>
    <col min="6151" max="6398" width="8.7109375" style="112"/>
    <col min="6399" max="6399" width="5.140625" style="112" customWidth="1"/>
    <col min="6400" max="6400" width="43.85546875" style="112" customWidth="1"/>
    <col min="6401" max="6401" width="7.7109375" style="112" customWidth="1"/>
    <col min="6402" max="6402" width="8.42578125" style="112" customWidth="1"/>
    <col min="6403" max="6403" width="8.28515625" style="112" customWidth="1"/>
    <col min="6404" max="6404" width="11.42578125" style="112" customWidth="1"/>
    <col min="6405" max="6406" width="0" style="112" hidden="1" customWidth="1"/>
    <col min="6407" max="6654" width="8.7109375" style="112"/>
    <col min="6655" max="6655" width="5.140625" style="112" customWidth="1"/>
    <col min="6656" max="6656" width="43.85546875" style="112" customWidth="1"/>
    <col min="6657" max="6657" width="7.7109375" style="112" customWidth="1"/>
    <col min="6658" max="6658" width="8.42578125" style="112" customWidth="1"/>
    <col min="6659" max="6659" width="8.28515625" style="112" customWidth="1"/>
    <col min="6660" max="6660" width="11.42578125" style="112" customWidth="1"/>
    <col min="6661" max="6662" width="0" style="112" hidden="1" customWidth="1"/>
    <col min="6663" max="6910" width="8.7109375" style="112"/>
    <col min="6911" max="6911" width="5.140625" style="112" customWidth="1"/>
    <col min="6912" max="6912" width="43.85546875" style="112" customWidth="1"/>
    <col min="6913" max="6913" width="7.7109375" style="112" customWidth="1"/>
    <col min="6914" max="6914" width="8.42578125" style="112" customWidth="1"/>
    <col min="6915" max="6915" width="8.28515625" style="112" customWidth="1"/>
    <col min="6916" max="6916" width="11.42578125" style="112" customWidth="1"/>
    <col min="6917" max="6918" width="0" style="112" hidden="1" customWidth="1"/>
    <col min="6919" max="7166" width="8.7109375" style="112"/>
    <col min="7167" max="7167" width="5.140625" style="112" customWidth="1"/>
    <col min="7168" max="7168" width="43.85546875" style="112" customWidth="1"/>
    <col min="7169" max="7169" width="7.7109375" style="112" customWidth="1"/>
    <col min="7170" max="7170" width="8.42578125" style="112" customWidth="1"/>
    <col min="7171" max="7171" width="8.28515625" style="112" customWidth="1"/>
    <col min="7172" max="7172" width="11.42578125" style="112" customWidth="1"/>
    <col min="7173" max="7174" width="0" style="112" hidden="1" customWidth="1"/>
    <col min="7175" max="7422" width="8.7109375" style="112"/>
    <col min="7423" max="7423" width="5.140625" style="112" customWidth="1"/>
    <col min="7424" max="7424" width="43.85546875" style="112" customWidth="1"/>
    <col min="7425" max="7425" width="7.7109375" style="112" customWidth="1"/>
    <col min="7426" max="7426" width="8.42578125" style="112" customWidth="1"/>
    <col min="7427" max="7427" width="8.28515625" style="112" customWidth="1"/>
    <col min="7428" max="7428" width="11.42578125" style="112" customWidth="1"/>
    <col min="7429" max="7430" width="0" style="112" hidden="1" customWidth="1"/>
    <col min="7431" max="7678" width="8.7109375" style="112"/>
    <col min="7679" max="7679" width="5.140625" style="112" customWidth="1"/>
    <col min="7680" max="7680" width="43.85546875" style="112" customWidth="1"/>
    <col min="7681" max="7681" width="7.7109375" style="112" customWidth="1"/>
    <col min="7682" max="7682" width="8.42578125" style="112" customWidth="1"/>
    <col min="7683" max="7683" width="8.28515625" style="112" customWidth="1"/>
    <col min="7684" max="7684" width="11.42578125" style="112" customWidth="1"/>
    <col min="7685" max="7686" width="0" style="112" hidden="1" customWidth="1"/>
    <col min="7687" max="7934" width="8.7109375" style="112"/>
    <col min="7935" max="7935" width="5.140625" style="112" customWidth="1"/>
    <col min="7936" max="7936" width="43.85546875" style="112" customWidth="1"/>
    <col min="7937" max="7937" width="7.7109375" style="112" customWidth="1"/>
    <col min="7938" max="7938" width="8.42578125" style="112" customWidth="1"/>
    <col min="7939" max="7939" width="8.28515625" style="112" customWidth="1"/>
    <col min="7940" max="7940" width="11.42578125" style="112" customWidth="1"/>
    <col min="7941" max="7942" width="0" style="112" hidden="1" customWidth="1"/>
    <col min="7943" max="8190" width="8.7109375" style="112"/>
    <col min="8191" max="8191" width="5.140625" style="112" customWidth="1"/>
    <col min="8192" max="8192" width="43.85546875" style="112" customWidth="1"/>
    <col min="8193" max="8193" width="7.7109375" style="112" customWidth="1"/>
    <col min="8194" max="8194" width="8.42578125" style="112" customWidth="1"/>
    <col min="8195" max="8195" width="8.28515625" style="112" customWidth="1"/>
    <col min="8196" max="8196" width="11.42578125" style="112" customWidth="1"/>
    <col min="8197" max="8198" width="0" style="112" hidden="1" customWidth="1"/>
    <col min="8199" max="8446" width="8.7109375" style="112"/>
    <col min="8447" max="8447" width="5.140625" style="112" customWidth="1"/>
    <col min="8448" max="8448" width="43.85546875" style="112" customWidth="1"/>
    <col min="8449" max="8449" width="7.7109375" style="112" customWidth="1"/>
    <col min="8450" max="8450" width="8.42578125" style="112" customWidth="1"/>
    <col min="8451" max="8451" width="8.28515625" style="112" customWidth="1"/>
    <col min="8452" max="8452" width="11.42578125" style="112" customWidth="1"/>
    <col min="8453" max="8454" width="0" style="112" hidden="1" customWidth="1"/>
    <col min="8455" max="8702" width="8.7109375" style="112"/>
    <col min="8703" max="8703" width="5.140625" style="112" customWidth="1"/>
    <col min="8704" max="8704" width="43.85546875" style="112" customWidth="1"/>
    <col min="8705" max="8705" width="7.7109375" style="112" customWidth="1"/>
    <col min="8706" max="8706" width="8.42578125" style="112" customWidth="1"/>
    <col min="8707" max="8707" width="8.28515625" style="112" customWidth="1"/>
    <col min="8708" max="8708" width="11.42578125" style="112" customWidth="1"/>
    <col min="8709" max="8710" width="0" style="112" hidden="1" customWidth="1"/>
    <col min="8711" max="8958" width="8.7109375" style="112"/>
    <col min="8959" max="8959" width="5.140625" style="112" customWidth="1"/>
    <col min="8960" max="8960" width="43.85546875" style="112" customWidth="1"/>
    <col min="8961" max="8961" width="7.7109375" style="112" customWidth="1"/>
    <col min="8962" max="8962" width="8.42578125" style="112" customWidth="1"/>
    <col min="8963" max="8963" width="8.28515625" style="112" customWidth="1"/>
    <col min="8964" max="8964" width="11.42578125" style="112" customWidth="1"/>
    <col min="8965" max="8966" width="0" style="112" hidden="1" customWidth="1"/>
    <col min="8967" max="9214" width="8.7109375" style="112"/>
    <col min="9215" max="9215" width="5.140625" style="112" customWidth="1"/>
    <col min="9216" max="9216" width="43.85546875" style="112" customWidth="1"/>
    <col min="9217" max="9217" width="7.7109375" style="112" customWidth="1"/>
    <col min="9218" max="9218" width="8.42578125" style="112" customWidth="1"/>
    <col min="9219" max="9219" width="8.28515625" style="112" customWidth="1"/>
    <col min="9220" max="9220" width="11.42578125" style="112" customWidth="1"/>
    <col min="9221" max="9222" width="0" style="112" hidden="1" customWidth="1"/>
    <col min="9223" max="9470" width="8.7109375" style="112"/>
    <col min="9471" max="9471" width="5.140625" style="112" customWidth="1"/>
    <col min="9472" max="9472" width="43.85546875" style="112" customWidth="1"/>
    <col min="9473" max="9473" width="7.7109375" style="112" customWidth="1"/>
    <col min="9474" max="9474" width="8.42578125" style="112" customWidth="1"/>
    <col min="9475" max="9475" width="8.28515625" style="112" customWidth="1"/>
    <col min="9476" max="9476" width="11.42578125" style="112" customWidth="1"/>
    <col min="9477" max="9478" width="0" style="112" hidden="1" customWidth="1"/>
    <col min="9479" max="9726" width="8.7109375" style="112"/>
    <col min="9727" max="9727" width="5.140625" style="112" customWidth="1"/>
    <col min="9728" max="9728" width="43.85546875" style="112" customWidth="1"/>
    <col min="9729" max="9729" width="7.7109375" style="112" customWidth="1"/>
    <col min="9730" max="9730" width="8.42578125" style="112" customWidth="1"/>
    <col min="9731" max="9731" width="8.28515625" style="112" customWidth="1"/>
    <col min="9732" max="9732" width="11.42578125" style="112" customWidth="1"/>
    <col min="9733" max="9734" width="0" style="112" hidden="1" customWidth="1"/>
    <col min="9735" max="9982" width="8.7109375" style="112"/>
    <col min="9983" max="9983" width="5.140625" style="112" customWidth="1"/>
    <col min="9984" max="9984" width="43.85546875" style="112" customWidth="1"/>
    <col min="9985" max="9985" width="7.7109375" style="112" customWidth="1"/>
    <col min="9986" max="9986" width="8.42578125" style="112" customWidth="1"/>
    <col min="9987" max="9987" width="8.28515625" style="112" customWidth="1"/>
    <col min="9988" max="9988" width="11.42578125" style="112" customWidth="1"/>
    <col min="9989" max="9990" width="0" style="112" hidden="1" customWidth="1"/>
    <col min="9991" max="10238" width="8.7109375" style="112"/>
    <col min="10239" max="10239" width="5.140625" style="112" customWidth="1"/>
    <col min="10240" max="10240" width="43.85546875" style="112" customWidth="1"/>
    <col min="10241" max="10241" width="7.7109375" style="112" customWidth="1"/>
    <col min="10242" max="10242" width="8.42578125" style="112" customWidth="1"/>
    <col min="10243" max="10243" width="8.28515625" style="112" customWidth="1"/>
    <col min="10244" max="10244" width="11.42578125" style="112" customWidth="1"/>
    <col min="10245" max="10246" width="0" style="112" hidden="1" customWidth="1"/>
    <col min="10247" max="10494" width="8.7109375" style="112"/>
    <col min="10495" max="10495" width="5.140625" style="112" customWidth="1"/>
    <col min="10496" max="10496" width="43.85546875" style="112" customWidth="1"/>
    <col min="10497" max="10497" width="7.7109375" style="112" customWidth="1"/>
    <col min="10498" max="10498" width="8.42578125" style="112" customWidth="1"/>
    <col min="10499" max="10499" width="8.28515625" style="112" customWidth="1"/>
    <col min="10500" max="10500" width="11.42578125" style="112" customWidth="1"/>
    <col min="10501" max="10502" width="0" style="112" hidden="1" customWidth="1"/>
    <col min="10503" max="10750" width="8.7109375" style="112"/>
    <col min="10751" max="10751" width="5.140625" style="112" customWidth="1"/>
    <col min="10752" max="10752" width="43.85546875" style="112" customWidth="1"/>
    <col min="10753" max="10753" width="7.7109375" style="112" customWidth="1"/>
    <col min="10754" max="10754" width="8.42578125" style="112" customWidth="1"/>
    <col min="10755" max="10755" width="8.28515625" style="112" customWidth="1"/>
    <col min="10756" max="10756" width="11.42578125" style="112" customWidth="1"/>
    <col min="10757" max="10758" width="0" style="112" hidden="1" customWidth="1"/>
    <col min="10759" max="11006" width="8.7109375" style="112"/>
    <col min="11007" max="11007" width="5.140625" style="112" customWidth="1"/>
    <col min="11008" max="11008" width="43.85546875" style="112" customWidth="1"/>
    <col min="11009" max="11009" width="7.7109375" style="112" customWidth="1"/>
    <col min="11010" max="11010" width="8.42578125" style="112" customWidth="1"/>
    <col min="11011" max="11011" width="8.28515625" style="112" customWidth="1"/>
    <col min="11012" max="11012" width="11.42578125" style="112" customWidth="1"/>
    <col min="11013" max="11014" width="0" style="112" hidden="1" customWidth="1"/>
    <col min="11015" max="11262" width="8.7109375" style="112"/>
    <col min="11263" max="11263" width="5.140625" style="112" customWidth="1"/>
    <col min="11264" max="11264" width="43.85546875" style="112" customWidth="1"/>
    <col min="11265" max="11265" width="7.7109375" style="112" customWidth="1"/>
    <col min="11266" max="11266" width="8.42578125" style="112" customWidth="1"/>
    <col min="11267" max="11267" width="8.28515625" style="112" customWidth="1"/>
    <col min="11268" max="11268" width="11.42578125" style="112" customWidth="1"/>
    <col min="11269" max="11270" width="0" style="112" hidden="1" customWidth="1"/>
    <col min="11271" max="11518" width="8.7109375" style="112"/>
    <col min="11519" max="11519" width="5.140625" style="112" customWidth="1"/>
    <col min="11520" max="11520" width="43.85546875" style="112" customWidth="1"/>
    <col min="11521" max="11521" width="7.7109375" style="112" customWidth="1"/>
    <col min="11522" max="11522" width="8.42578125" style="112" customWidth="1"/>
    <col min="11523" max="11523" width="8.28515625" style="112" customWidth="1"/>
    <col min="11524" max="11524" width="11.42578125" style="112" customWidth="1"/>
    <col min="11525" max="11526" width="0" style="112" hidden="1" customWidth="1"/>
    <col min="11527" max="11774" width="8.7109375" style="112"/>
    <col min="11775" max="11775" width="5.140625" style="112" customWidth="1"/>
    <col min="11776" max="11776" width="43.85546875" style="112" customWidth="1"/>
    <col min="11777" max="11777" width="7.7109375" style="112" customWidth="1"/>
    <col min="11778" max="11778" width="8.42578125" style="112" customWidth="1"/>
    <col min="11779" max="11779" width="8.28515625" style="112" customWidth="1"/>
    <col min="11780" max="11780" width="11.42578125" style="112" customWidth="1"/>
    <col min="11781" max="11782" width="0" style="112" hidden="1" customWidth="1"/>
    <col min="11783" max="12030" width="8.7109375" style="112"/>
    <col min="12031" max="12031" width="5.140625" style="112" customWidth="1"/>
    <col min="12032" max="12032" width="43.85546875" style="112" customWidth="1"/>
    <col min="12033" max="12033" width="7.7109375" style="112" customWidth="1"/>
    <col min="12034" max="12034" width="8.42578125" style="112" customWidth="1"/>
    <col min="12035" max="12035" width="8.28515625" style="112" customWidth="1"/>
    <col min="12036" max="12036" width="11.42578125" style="112" customWidth="1"/>
    <col min="12037" max="12038" width="0" style="112" hidden="1" customWidth="1"/>
    <col min="12039" max="12286" width="8.7109375" style="112"/>
    <col min="12287" max="12287" width="5.140625" style="112" customWidth="1"/>
    <col min="12288" max="12288" width="43.85546875" style="112" customWidth="1"/>
    <col min="12289" max="12289" width="7.7109375" style="112" customWidth="1"/>
    <col min="12290" max="12290" width="8.42578125" style="112" customWidth="1"/>
    <col min="12291" max="12291" width="8.28515625" style="112" customWidth="1"/>
    <col min="12292" max="12292" width="11.42578125" style="112" customWidth="1"/>
    <col min="12293" max="12294" width="0" style="112" hidden="1" customWidth="1"/>
    <col min="12295" max="12542" width="8.7109375" style="112"/>
    <col min="12543" max="12543" width="5.140625" style="112" customWidth="1"/>
    <col min="12544" max="12544" width="43.85546875" style="112" customWidth="1"/>
    <col min="12545" max="12545" width="7.7109375" style="112" customWidth="1"/>
    <col min="12546" max="12546" width="8.42578125" style="112" customWidth="1"/>
    <col min="12547" max="12547" width="8.28515625" style="112" customWidth="1"/>
    <col min="12548" max="12548" width="11.42578125" style="112" customWidth="1"/>
    <col min="12549" max="12550" width="0" style="112" hidden="1" customWidth="1"/>
    <col min="12551" max="12798" width="8.7109375" style="112"/>
    <col min="12799" max="12799" width="5.140625" style="112" customWidth="1"/>
    <col min="12800" max="12800" width="43.85546875" style="112" customWidth="1"/>
    <col min="12801" max="12801" width="7.7109375" style="112" customWidth="1"/>
    <col min="12802" max="12802" width="8.42578125" style="112" customWidth="1"/>
    <col min="12803" max="12803" width="8.28515625" style="112" customWidth="1"/>
    <col min="12804" max="12804" width="11.42578125" style="112" customWidth="1"/>
    <col min="12805" max="12806" width="0" style="112" hidden="1" customWidth="1"/>
    <col min="12807" max="13054" width="8.7109375" style="112"/>
    <col min="13055" max="13055" width="5.140625" style="112" customWidth="1"/>
    <col min="13056" max="13056" width="43.85546875" style="112" customWidth="1"/>
    <col min="13057" max="13057" width="7.7109375" style="112" customWidth="1"/>
    <col min="13058" max="13058" width="8.42578125" style="112" customWidth="1"/>
    <col min="13059" max="13059" width="8.28515625" style="112" customWidth="1"/>
    <col min="13060" max="13060" width="11.42578125" style="112" customWidth="1"/>
    <col min="13061" max="13062" width="0" style="112" hidden="1" customWidth="1"/>
    <col min="13063" max="13310" width="8.7109375" style="112"/>
    <col min="13311" max="13311" width="5.140625" style="112" customWidth="1"/>
    <col min="13312" max="13312" width="43.85546875" style="112" customWidth="1"/>
    <col min="13313" max="13313" width="7.7109375" style="112" customWidth="1"/>
    <col min="13314" max="13314" width="8.42578125" style="112" customWidth="1"/>
    <col min="13315" max="13315" width="8.28515625" style="112" customWidth="1"/>
    <col min="13316" max="13316" width="11.42578125" style="112" customWidth="1"/>
    <col min="13317" max="13318" width="0" style="112" hidden="1" customWidth="1"/>
    <col min="13319" max="13566" width="8.7109375" style="112"/>
    <col min="13567" max="13567" width="5.140625" style="112" customWidth="1"/>
    <col min="13568" max="13568" width="43.85546875" style="112" customWidth="1"/>
    <col min="13569" max="13569" width="7.7109375" style="112" customWidth="1"/>
    <col min="13570" max="13570" width="8.42578125" style="112" customWidth="1"/>
    <col min="13571" max="13571" width="8.28515625" style="112" customWidth="1"/>
    <col min="13572" max="13572" width="11.42578125" style="112" customWidth="1"/>
    <col min="13573" max="13574" width="0" style="112" hidden="1" customWidth="1"/>
    <col min="13575" max="13822" width="8.7109375" style="112"/>
    <col min="13823" max="13823" width="5.140625" style="112" customWidth="1"/>
    <col min="13824" max="13824" width="43.85546875" style="112" customWidth="1"/>
    <col min="13825" max="13825" width="7.7109375" style="112" customWidth="1"/>
    <col min="13826" max="13826" width="8.42578125" style="112" customWidth="1"/>
    <col min="13827" max="13827" width="8.28515625" style="112" customWidth="1"/>
    <col min="13828" max="13828" width="11.42578125" style="112" customWidth="1"/>
    <col min="13829" max="13830" width="0" style="112" hidden="1" customWidth="1"/>
    <col min="13831" max="14078" width="8.7109375" style="112"/>
    <col min="14079" max="14079" width="5.140625" style="112" customWidth="1"/>
    <col min="14080" max="14080" width="43.85546875" style="112" customWidth="1"/>
    <col min="14081" max="14081" width="7.7109375" style="112" customWidth="1"/>
    <col min="14082" max="14082" width="8.42578125" style="112" customWidth="1"/>
    <col min="14083" max="14083" width="8.28515625" style="112" customWidth="1"/>
    <col min="14084" max="14084" width="11.42578125" style="112" customWidth="1"/>
    <col min="14085" max="14086" width="0" style="112" hidden="1" customWidth="1"/>
    <col min="14087" max="14334" width="8.7109375" style="112"/>
    <col min="14335" max="14335" width="5.140625" style="112" customWidth="1"/>
    <col min="14336" max="14336" width="43.85546875" style="112" customWidth="1"/>
    <col min="14337" max="14337" width="7.7109375" style="112" customWidth="1"/>
    <col min="14338" max="14338" width="8.42578125" style="112" customWidth="1"/>
    <col min="14339" max="14339" width="8.28515625" style="112" customWidth="1"/>
    <col min="14340" max="14340" width="11.42578125" style="112" customWidth="1"/>
    <col min="14341" max="14342" width="0" style="112" hidden="1" customWidth="1"/>
    <col min="14343" max="14590" width="8.7109375" style="112"/>
    <col min="14591" max="14591" width="5.140625" style="112" customWidth="1"/>
    <col min="14592" max="14592" width="43.85546875" style="112" customWidth="1"/>
    <col min="14593" max="14593" width="7.7109375" style="112" customWidth="1"/>
    <col min="14594" max="14594" width="8.42578125" style="112" customWidth="1"/>
    <col min="14595" max="14595" width="8.28515625" style="112" customWidth="1"/>
    <col min="14596" max="14596" width="11.42578125" style="112" customWidth="1"/>
    <col min="14597" max="14598" width="0" style="112" hidden="1" customWidth="1"/>
    <col min="14599" max="14846" width="8.7109375" style="112"/>
    <col min="14847" max="14847" width="5.140625" style="112" customWidth="1"/>
    <col min="14848" max="14848" width="43.85546875" style="112" customWidth="1"/>
    <col min="14849" max="14849" width="7.7109375" style="112" customWidth="1"/>
    <col min="14850" max="14850" width="8.42578125" style="112" customWidth="1"/>
    <col min="14851" max="14851" width="8.28515625" style="112" customWidth="1"/>
    <col min="14852" max="14852" width="11.42578125" style="112" customWidth="1"/>
    <col min="14853" max="14854" width="0" style="112" hidden="1" customWidth="1"/>
    <col min="14855" max="15102" width="8.7109375" style="112"/>
    <col min="15103" max="15103" width="5.140625" style="112" customWidth="1"/>
    <col min="15104" max="15104" width="43.85546875" style="112" customWidth="1"/>
    <col min="15105" max="15105" width="7.7109375" style="112" customWidth="1"/>
    <col min="15106" max="15106" width="8.42578125" style="112" customWidth="1"/>
    <col min="15107" max="15107" width="8.28515625" style="112" customWidth="1"/>
    <col min="15108" max="15108" width="11.42578125" style="112" customWidth="1"/>
    <col min="15109" max="15110" width="0" style="112" hidden="1" customWidth="1"/>
    <col min="15111" max="15358" width="8.7109375" style="112"/>
    <col min="15359" max="15359" width="5.140625" style="112" customWidth="1"/>
    <col min="15360" max="15360" width="43.85546875" style="112" customWidth="1"/>
    <col min="15361" max="15361" width="7.7109375" style="112" customWidth="1"/>
    <col min="15362" max="15362" width="8.42578125" style="112" customWidth="1"/>
    <col min="15363" max="15363" width="8.28515625" style="112" customWidth="1"/>
    <col min="15364" max="15364" width="11.42578125" style="112" customWidth="1"/>
    <col min="15365" max="15366" width="0" style="112" hidden="1" customWidth="1"/>
    <col min="15367" max="15614" width="8.7109375" style="112"/>
    <col min="15615" max="15615" width="5.140625" style="112" customWidth="1"/>
    <col min="15616" max="15616" width="43.85546875" style="112" customWidth="1"/>
    <col min="15617" max="15617" width="7.7109375" style="112" customWidth="1"/>
    <col min="15618" max="15618" width="8.42578125" style="112" customWidth="1"/>
    <col min="15619" max="15619" width="8.28515625" style="112" customWidth="1"/>
    <col min="15620" max="15620" width="11.42578125" style="112" customWidth="1"/>
    <col min="15621" max="15622" width="0" style="112" hidden="1" customWidth="1"/>
    <col min="15623" max="15870" width="8.7109375" style="112"/>
    <col min="15871" max="15871" width="5.140625" style="112" customWidth="1"/>
    <col min="15872" max="15872" width="43.85546875" style="112" customWidth="1"/>
    <col min="15873" max="15873" width="7.7109375" style="112" customWidth="1"/>
    <col min="15874" max="15874" width="8.42578125" style="112" customWidth="1"/>
    <col min="15875" max="15875" width="8.28515625" style="112" customWidth="1"/>
    <col min="15876" max="15876" width="11.42578125" style="112" customWidth="1"/>
    <col min="15877" max="15878" width="0" style="112" hidden="1" customWidth="1"/>
    <col min="15879" max="16126" width="8.7109375" style="112"/>
    <col min="16127" max="16127" width="5.140625" style="112" customWidth="1"/>
    <col min="16128" max="16128" width="43.85546875" style="112" customWidth="1"/>
    <col min="16129" max="16129" width="7.7109375" style="112" customWidth="1"/>
    <col min="16130" max="16130" width="8.42578125" style="112" customWidth="1"/>
    <col min="16131" max="16131" width="8.28515625" style="112" customWidth="1"/>
    <col min="16132" max="16132" width="11.42578125" style="112" customWidth="1"/>
    <col min="16133" max="16134" width="0" style="112" hidden="1" customWidth="1"/>
    <col min="16135" max="16384" width="8.7109375" style="112"/>
  </cols>
  <sheetData>
    <row r="1" spans="1:7">
      <c r="A1" s="108"/>
      <c r="B1" s="109"/>
      <c r="C1" s="110"/>
      <c r="D1" s="109"/>
      <c r="E1" s="111"/>
      <c r="F1" s="111"/>
      <c r="G1" s="111"/>
    </row>
    <row r="2" spans="1:7">
      <c r="A2" s="108"/>
      <c r="B2" s="109"/>
      <c r="C2" s="110"/>
      <c r="D2" s="109"/>
      <c r="E2" s="111"/>
      <c r="F2" s="111"/>
      <c r="G2" s="111"/>
    </row>
    <row r="3" spans="1:7" s="118" customFormat="1" ht="15.75">
      <c r="A3" s="113" t="s">
        <v>24</v>
      </c>
      <c r="B3" s="114"/>
      <c r="C3" s="115" t="s">
        <v>63</v>
      </c>
      <c r="D3" s="116"/>
      <c r="E3" s="117"/>
      <c r="F3" s="117"/>
      <c r="G3" s="117"/>
    </row>
    <row r="4" spans="1:7">
      <c r="A4" s="119"/>
      <c r="B4" s="120"/>
      <c r="C4" s="121"/>
      <c r="D4" s="120"/>
      <c r="E4" s="122"/>
      <c r="F4" s="122"/>
      <c r="G4" s="122"/>
    </row>
    <row r="5" spans="1:7">
      <c r="A5" s="119"/>
      <c r="B5" s="120"/>
      <c r="C5" s="121"/>
      <c r="D5" s="120"/>
      <c r="E5" s="122"/>
      <c r="F5" s="122"/>
      <c r="G5" s="122"/>
    </row>
    <row r="6" spans="1:7">
      <c r="A6" s="119"/>
      <c r="B6" s="123"/>
      <c r="C6" s="124" t="s">
        <v>8</v>
      </c>
      <c r="D6" s="125"/>
      <c r="E6" s="122"/>
      <c r="F6" s="122"/>
      <c r="G6" s="122"/>
    </row>
    <row r="7" spans="1:7" ht="53.25" customHeight="1">
      <c r="A7" s="119"/>
      <c r="B7" s="125"/>
      <c r="C7" s="252" t="s">
        <v>101</v>
      </c>
      <c r="D7" s="252"/>
      <c r="E7" s="252"/>
      <c r="F7" s="252"/>
      <c r="G7" s="252"/>
    </row>
    <row r="8" spans="1:7" ht="40.5" customHeight="1">
      <c r="A8" s="119"/>
      <c r="B8" s="126"/>
      <c r="C8" s="252" t="s">
        <v>76</v>
      </c>
      <c r="D8" s="252"/>
      <c r="E8" s="252"/>
      <c r="F8" s="252"/>
      <c r="G8" s="252"/>
    </row>
    <row r="9" spans="1:7" ht="189" customHeight="1">
      <c r="A9" s="119"/>
      <c r="B9" s="126"/>
      <c r="C9" s="252" t="s">
        <v>77</v>
      </c>
      <c r="D9" s="252"/>
      <c r="E9" s="252"/>
      <c r="F9" s="252"/>
      <c r="G9" s="252"/>
    </row>
    <row r="10" spans="1:7" ht="103.5" customHeight="1">
      <c r="A10" s="119"/>
      <c r="B10" s="126"/>
      <c r="C10" s="253" t="s">
        <v>102</v>
      </c>
      <c r="D10" s="252"/>
      <c r="E10" s="252"/>
      <c r="F10" s="252"/>
      <c r="G10" s="252"/>
    </row>
    <row r="11" spans="1:7" ht="51.75" customHeight="1">
      <c r="A11" s="119"/>
      <c r="B11" s="126"/>
      <c r="C11" s="252" t="s">
        <v>15</v>
      </c>
      <c r="D11" s="252"/>
      <c r="E11" s="252"/>
      <c r="F11" s="252"/>
      <c r="G11" s="252"/>
    </row>
    <row r="12" spans="1:7" ht="65.25" customHeight="1">
      <c r="A12" s="119"/>
      <c r="B12" s="126"/>
      <c r="C12" s="252" t="s">
        <v>16</v>
      </c>
      <c r="D12" s="252"/>
      <c r="E12" s="252"/>
      <c r="F12" s="252"/>
      <c r="G12" s="252"/>
    </row>
    <row r="13" spans="1:7" ht="27" customHeight="1">
      <c r="A13" s="119"/>
      <c r="B13" s="126"/>
      <c r="C13" s="252" t="s">
        <v>79</v>
      </c>
      <c r="D13" s="252"/>
      <c r="E13" s="252"/>
      <c r="F13" s="252"/>
      <c r="G13" s="252"/>
    </row>
    <row r="14" spans="1:7" ht="27.75" customHeight="1">
      <c r="A14" s="119"/>
      <c r="B14" s="126"/>
      <c r="C14" s="252" t="s">
        <v>26</v>
      </c>
      <c r="D14" s="252"/>
      <c r="E14" s="252"/>
      <c r="F14" s="252"/>
      <c r="G14" s="252"/>
    </row>
    <row r="15" spans="1:7" ht="41.25" customHeight="1">
      <c r="A15" s="127"/>
      <c r="B15" s="128"/>
      <c r="C15" s="252" t="s">
        <v>103</v>
      </c>
      <c r="D15" s="252"/>
      <c r="E15" s="252"/>
      <c r="F15" s="252"/>
      <c r="G15" s="252"/>
    </row>
    <row r="16" spans="1:7" s="133" customFormat="1" ht="14.25" customHeight="1">
      <c r="A16" s="129"/>
      <c r="B16" s="130"/>
      <c r="C16" s="131"/>
      <c r="D16" s="131"/>
      <c r="E16" s="132"/>
      <c r="F16" s="132"/>
      <c r="G16" s="132"/>
    </row>
    <row r="17" spans="1:7">
      <c r="A17" s="134"/>
      <c r="B17" s="135"/>
      <c r="C17" s="136"/>
      <c r="D17" s="136"/>
      <c r="E17" s="137"/>
      <c r="F17" s="137"/>
      <c r="G17" s="138"/>
    </row>
    <row r="18" spans="1:7" ht="26.45" customHeight="1">
      <c r="A18" s="134"/>
      <c r="B18" s="135"/>
      <c r="C18" s="139"/>
      <c r="D18" s="140" t="s">
        <v>14</v>
      </c>
      <c r="E18" s="141" t="s">
        <v>3</v>
      </c>
      <c r="F18" s="141" t="s">
        <v>1</v>
      </c>
      <c r="G18" s="142" t="s">
        <v>2</v>
      </c>
    </row>
    <row r="19" spans="1:7">
      <c r="A19" s="134"/>
      <c r="B19" s="135"/>
      <c r="C19" s="143"/>
      <c r="D19" s="144"/>
      <c r="E19" s="145"/>
      <c r="F19" s="145"/>
      <c r="G19" s="146"/>
    </row>
    <row r="20" spans="1:7">
      <c r="A20" s="134"/>
      <c r="B20" s="135"/>
      <c r="C20" s="143" t="s">
        <v>49</v>
      </c>
      <c r="D20" s="144"/>
      <c r="E20" s="145"/>
      <c r="F20" s="145"/>
      <c r="G20" s="146"/>
    </row>
    <row r="21" spans="1:7">
      <c r="A21" s="134"/>
      <c r="B21" s="135"/>
      <c r="C21" s="143"/>
      <c r="D21" s="144"/>
      <c r="E21" s="145"/>
      <c r="F21" s="145"/>
      <c r="G21" s="146"/>
    </row>
    <row r="22" spans="1:7" ht="76.5">
      <c r="A22" s="147" t="s">
        <v>24</v>
      </c>
      <c r="B22" s="147">
        <v>1</v>
      </c>
      <c r="C22" s="148" t="s">
        <v>116</v>
      </c>
      <c r="D22" s="149" t="s">
        <v>38</v>
      </c>
      <c r="E22" s="150">
        <f>(12.6+21.53)*0.1</f>
        <v>3.4130000000000003</v>
      </c>
      <c r="F22" s="83"/>
      <c r="G22" s="151">
        <f>E22*F22</f>
        <v>0</v>
      </c>
    </row>
    <row r="23" spans="1:7">
      <c r="A23" s="134"/>
      <c r="B23" s="152"/>
      <c r="C23" s="143"/>
      <c r="D23" s="144"/>
      <c r="E23" s="145"/>
      <c r="F23" s="145"/>
      <c r="G23" s="146"/>
    </row>
    <row r="24" spans="1:7">
      <c r="A24" s="134"/>
      <c r="B24" s="135"/>
      <c r="C24" s="143"/>
      <c r="D24" s="144"/>
      <c r="E24" s="145"/>
      <c r="F24" s="145"/>
      <c r="G24" s="146"/>
    </row>
    <row r="25" spans="1:7" ht="114.75">
      <c r="A25" s="147" t="s">
        <v>24</v>
      </c>
      <c r="B25" s="147">
        <v>2</v>
      </c>
      <c r="C25" s="148" t="s">
        <v>112</v>
      </c>
      <c r="D25" s="149" t="s">
        <v>38</v>
      </c>
      <c r="E25" s="150">
        <v>7.95</v>
      </c>
      <c r="F25" s="83"/>
      <c r="G25" s="151">
        <f>E25*F25</f>
        <v>0</v>
      </c>
    </row>
    <row r="26" spans="1:7">
      <c r="A26" s="134"/>
      <c r="B26" s="152"/>
      <c r="C26" s="143"/>
      <c r="D26" s="144"/>
      <c r="E26" s="145"/>
      <c r="F26" s="145"/>
      <c r="G26" s="146"/>
    </row>
    <row r="27" spans="1:7">
      <c r="A27" s="134"/>
      <c r="B27" s="135"/>
      <c r="C27" s="143"/>
      <c r="D27" s="144"/>
      <c r="E27" s="145"/>
      <c r="F27" s="145"/>
      <c r="G27" s="146"/>
    </row>
    <row r="28" spans="1:7" ht="114.75">
      <c r="A28" s="147" t="s">
        <v>24</v>
      </c>
      <c r="B28" s="147">
        <v>2</v>
      </c>
      <c r="C28" s="153" t="s">
        <v>113</v>
      </c>
      <c r="D28" s="149" t="s">
        <v>38</v>
      </c>
      <c r="E28" s="150">
        <v>4.41</v>
      </c>
      <c r="F28" s="83"/>
      <c r="G28" s="151">
        <f>E28*F28</f>
        <v>0</v>
      </c>
    </row>
    <row r="29" spans="1:7">
      <c r="A29" s="134"/>
      <c r="B29" s="152"/>
      <c r="C29" s="143"/>
      <c r="D29" s="144"/>
      <c r="E29" s="145"/>
      <c r="F29" s="145"/>
      <c r="G29" s="146"/>
    </row>
    <row r="30" spans="1:7">
      <c r="A30" s="134"/>
      <c r="B30" s="135"/>
      <c r="C30" s="143"/>
      <c r="D30" s="144"/>
      <c r="E30" s="145"/>
      <c r="F30" s="145"/>
      <c r="G30" s="146"/>
    </row>
    <row r="31" spans="1:7" ht="139.5" customHeight="1">
      <c r="A31" s="154" t="str">
        <f>A25</f>
        <v>2.</v>
      </c>
      <c r="B31" s="154">
        <f>MAX(B20:B27)+1</f>
        <v>3</v>
      </c>
      <c r="C31" s="155" t="s">
        <v>119</v>
      </c>
      <c r="E31" s="112"/>
      <c r="F31" s="112"/>
      <c r="G31" s="112"/>
    </row>
    <row r="32" spans="1:7" ht="129" customHeight="1">
      <c r="A32" s="154"/>
      <c r="B32" s="154"/>
      <c r="C32" s="155" t="s">
        <v>117</v>
      </c>
      <c r="D32" s="151"/>
      <c r="E32" s="151"/>
      <c r="F32" s="151"/>
      <c r="G32" s="151"/>
    </row>
    <row r="33" spans="1:7" ht="38.25">
      <c r="A33" s="154"/>
      <c r="B33" s="154"/>
      <c r="C33" s="148" t="s">
        <v>81</v>
      </c>
      <c r="D33" s="151"/>
      <c r="E33" s="151"/>
      <c r="F33" s="151"/>
      <c r="G33" s="151"/>
    </row>
    <row r="34" spans="1:7" ht="51">
      <c r="A34" s="154"/>
      <c r="B34" s="154"/>
      <c r="C34" s="148" t="s">
        <v>84</v>
      </c>
      <c r="D34" s="151"/>
      <c r="E34" s="151"/>
      <c r="F34" s="151"/>
      <c r="G34" s="151"/>
    </row>
    <row r="35" spans="1:7" ht="63.75">
      <c r="A35" s="154"/>
      <c r="B35" s="154"/>
      <c r="C35" s="148" t="s">
        <v>82</v>
      </c>
      <c r="D35" s="151"/>
      <c r="E35" s="151"/>
      <c r="F35" s="151"/>
      <c r="G35" s="151"/>
    </row>
    <row r="36" spans="1:7" ht="63.75">
      <c r="A36" s="154"/>
      <c r="B36" s="154"/>
      <c r="C36" s="148" t="s">
        <v>123</v>
      </c>
      <c r="D36" s="151"/>
      <c r="E36" s="151"/>
      <c r="F36" s="151"/>
      <c r="G36" s="151"/>
    </row>
    <row r="37" spans="1:7">
      <c r="A37" s="154"/>
      <c r="B37" s="154"/>
      <c r="C37" s="148" t="s">
        <v>80</v>
      </c>
      <c r="D37" s="151" t="s">
        <v>38</v>
      </c>
      <c r="E37" s="151">
        <v>13.68</v>
      </c>
      <c r="F37" s="234"/>
      <c r="G37" s="151">
        <f>E37*F37</f>
        <v>0</v>
      </c>
    </row>
    <row r="38" spans="1:7">
      <c r="A38" s="134"/>
      <c r="B38" s="135"/>
      <c r="C38" s="143"/>
      <c r="D38" s="144"/>
      <c r="E38" s="145"/>
      <c r="F38" s="145"/>
      <c r="G38" s="146"/>
    </row>
    <row r="39" spans="1:7" ht="127.5">
      <c r="A39" s="154" t="str">
        <f>A31</f>
        <v>2.</v>
      </c>
      <c r="B39" s="154">
        <f>MAX(B25:B38)+1</f>
        <v>4</v>
      </c>
      <c r="C39" s="148" t="s">
        <v>111</v>
      </c>
      <c r="D39" s="151" t="s">
        <v>38</v>
      </c>
      <c r="E39" s="151">
        <v>7.5</v>
      </c>
      <c r="F39" s="234"/>
      <c r="G39" s="151">
        <f>E39*F39</f>
        <v>0</v>
      </c>
    </row>
    <row r="40" spans="1:7">
      <c r="A40" s="134"/>
      <c r="B40" s="135"/>
      <c r="C40" s="143"/>
      <c r="D40" s="144"/>
      <c r="E40" s="145"/>
      <c r="F40" s="145"/>
      <c r="G40" s="146"/>
    </row>
    <row r="41" spans="1:7" ht="38.25">
      <c r="A41" s="154" t="str">
        <f>A39</f>
        <v>2.</v>
      </c>
      <c r="B41" s="154">
        <f>MAX(B27:B40)+1</f>
        <v>5</v>
      </c>
      <c r="C41" s="148" t="s">
        <v>48</v>
      </c>
      <c r="D41" s="151"/>
      <c r="E41" s="151"/>
      <c r="F41" s="151"/>
      <c r="G41" s="151"/>
    </row>
    <row r="42" spans="1:7">
      <c r="A42" s="134"/>
      <c r="B42" s="135"/>
      <c r="C42" s="148"/>
      <c r="D42" s="151"/>
      <c r="E42" s="151"/>
      <c r="F42" s="151"/>
      <c r="G42" s="151"/>
    </row>
    <row r="43" spans="1:7">
      <c r="A43" s="134"/>
      <c r="B43" s="135"/>
      <c r="C43" s="148" t="s">
        <v>115</v>
      </c>
      <c r="D43" s="151" t="s">
        <v>35</v>
      </c>
      <c r="E43" s="151">
        <f>90*E37</f>
        <v>1231.2</v>
      </c>
      <c r="F43" s="234"/>
      <c r="G43" s="151">
        <f>E43*F43</f>
        <v>0</v>
      </c>
    </row>
    <row r="44" spans="1:7">
      <c r="A44" s="134"/>
      <c r="B44" s="135"/>
      <c r="C44" s="148"/>
      <c r="D44" s="151"/>
      <c r="E44" s="151"/>
      <c r="F44" s="151"/>
      <c r="G44" s="151"/>
    </row>
    <row r="45" spans="1:7">
      <c r="A45" s="134"/>
      <c r="B45" s="135"/>
      <c r="C45" s="148" t="s">
        <v>114</v>
      </c>
      <c r="D45" s="151" t="s">
        <v>35</v>
      </c>
      <c r="E45" s="151">
        <f>70*E39+E25</f>
        <v>532.95000000000005</v>
      </c>
      <c r="F45" s="234"/>
      <c r="G45" s="151">
        <f>E45*F45</f>
        <v>0</v>
      </c>
    </row>
    <row r="46" spans="1:7">
      <c r="A46" s="134"/>
      <c r="B46" s="135"/>
      <c r="C46" s="148"/>
      <c r="D46" s="151"/>
      <c r="E46" s="151"/>
      <c r="F46" s="151"/>
      <c r="G46" s="151"/>
    </row>
    <row r="47" spans="1:7" ht="76.5" customHeight="1">
      <c r="A47" s="156" t="str">
        <f>A39</f>
        <v>2.</v>
      </c>
      <c r="B47" s="156">
        <f>MAX(B33:B46)+1</f>
        <v>6</v>
      </c>
      <c r="C47" s="139" t="s">
        <v>121</v>
      </c>
      <c r="D47" s="146" t="s">
        <v>44</v>
      </c>
      <c r="E47" s="146">
        <v>121</v>
      </c>
      <c r="F47" s="235"/>
      <c r="G47" s="146">
        <f>E47*F47</f>
        <v>0</v>
      </c>
    </row>
    <row r="48" spans="1:7">
      <c r="A48" s="156"/>
      <c r="B48" s="156"/>
      <c r="C48" s="139"/>
      <c r="D48" s="146"/>
      <c r="E48" s="146"/>
      <c r="F48" s="146"/>
      <c r="G48" s="146"/>
    </row>
    <row r="49" spans="1:7" ht="77.25" customHeight="1">
      <c r="A49" s="156" t="str">
        <f>A41</f>
        <v>2.</v>
      </c>
      <c r="B49" s="156">
        <f>MAX(B35:B48)+1</f>
        <v>7</v>
      </c>
      <c r="C49" s="139" t="s">
        <v>122</v>
      </c>
      <c r="D49" s="146" t="s">
        <v>44</v>
      </c>
      <c r="E49" s="146">
        <v>121</v>
      </c>
      <c r="F49" s="235"/>
      <c r="G49" s="146">
        <f>E49*F49</f>
        <v>0</v>
      </c>
    </row>
    <row r="50" spans="1:7">
      <c r="A50" s="134"/>
      <c r="B50" s="135"/>
      <c r="C50" s="143"/>
      <c r="D50" s="144"/>
      <c r="E50" s="145"/>
      <c r="F50" s="145"/>
      <c r="G50" s="146"/>
    </row>
    <row r="51" spans="1:7" ht="13.5" thickBot="1">
      <c r="A51" s="157"/>
      <c r="B51" s="157"/>
      <c r="C51" s="158" t="s">
        <v>51</v>
      </c>
      <c r="D51" s="159"/>
      <c r="E51" s="160"/>
      <c r="F51" s="160"/>
      <c r="G51" s="161">
        <f>SUM(G20:G50)</f>
        <v>0</v>
      </c>
    </row>
    <row r="52" spans="1:7">
      <c r="A52" s="134"/>
      <c r="B52" s="135"/>
      <c r="C52" s="143"/>
      <c r="D52" s="144"/>
      <c r="E52" s="145"/>
      <c r="F52" s="145"/>
      <c r="G52" s="146"/>
    </row>
    <row r="53" spans="1:7">
      <c r="A53" s="134"/>
      <c r="B53" s="135"/>
      <c r="C53" s="143"/>
      <c r="D53" s="144"/>
      <c r="E53" s="145"/>
      <c r="F53" s="145"/>
      <c r="G53" s="146"/>
    </row>
    <row r="54" spans="1:7">
      <c r="A54" s="134"/>
      <c r="B54" s="135"/>
      <c r="C54" s="143" t="s">
        <v>50</v>
      </c>
      <c r="D54" s="144"/>
      <c r="E54" s="145"/>
      <c r="F54" s="145"/>
      <c r="G54" s="146"/>
    </row>
    <row r="55" spans="1:7">
      <c r="A55" s="134"/>
      <c r="B55" s="135"/>
      <c r="C55" s="143"/>
      <c r="D55" s="144"/>
      <c r="E55" s="145"/>
      <c r="F55" s="145"/>
      <c r="G55" s="146"/>
    </row>
    <row r="56" spans="1:7" ht="90" customHeight="1">
      <c r="A56" s="154" t="str">
        <f>A25</f>
        <v>2.</v>
      </c>
      <c r="B56" s="154">
        <f>MAX(B39:B55)+1</f>
        <v>8</v>
      </c>
      <c r="C56" s="148" t="s">
        <v>52</v>
      </c>
      <c r="D56" s="151" t="s">
        <v>44</v>
      </c>
      <c r="E56" s="151">
        <v>25</v>
      </c>
      <c r="F56" s="234"/>
      <c r="G56" s="151">
        <f>E56*F56</f>
        <v>0</v>
      </c>
    </row>
    <row r="57" spans="1:7">
      <c r="A57" s="134"/>
      <c r="B57" s="135"/>
      <c r="C57" s="143"/>
      <c r="D57" s="144"/>
      <c r="E57" s="145"/>
      <c r="F57" s="145"/>
      <c r="G57" s="146"/>
    </row>
    <row r="58" spans="1:7" ht="102">
      <c r="A58" s="154" t="str">
        <f>A56</f>
        <v>2.</v>
      </c>
      <c r="B58" s="154">
        <f>MAX(B41:B57)+1</f>
        <v>9</v>
      </c>
      <c r="C58" s="148" t="s">
        <v>83</v>
      </c>
      <c r="D58" s="151" t="s">
        <v>44</v>
      </c>
      <c r="E58" s="151">
        <v>125</v>
      </c>
      <c r="F58" s="234"/>
      <c r="G58" s="151">
        <f>E58*F58</f>
        <v>0</v>
      </c>
    </row>
    <row r="59" spans="1:7">
      <c r="A59" s="134"/>
      <c r="B59" s="135"/>
      <c r="C59" s="143"/>
      <c r="D59" s="144"/>
      <c r="E59" s="145"/>
      <c r="F59" s="145"/>
      <c r="G59" s="146"/>
    </row>
    <row r="60" spans="1:7">
      <c r="A60" s="134"/>
      <c r="B60" s="135"/>
      <c r="C60" s="143"/>
      <c r="D60" s="144"/>
      <c r="E60" s="145"/>
      <c r="F60" s="145"/>
      <c r="G60" s="146"/>
    </row>
    <row r="61" spans="1:7" ht="13.5" thickBot="1">
      <c r="A61" s="157"/>
      <c r="B61" s="157"/>
      <c r="C61" s="158" t="s">
        <v>53</v>
      </c>
      <c r="D61" s="159"/>
      <c r="E61" s="160"/>
      <c r="F61" s="160"/>
      <c r="G61" s="161">
        <f>SUM(G54:G60)</f>
        <v>0</v>
      </c>
    </row>
    <row r="62" spans="1:7">
      <c r="A62" s="134"/>
      <c r="B62" s="135"/>
      <c r="C62" s="143"/>
      <c r="D62" s="162"/>
      <c r="E62" s="163"/>
      <c r="F62" s="163"/>
      <c r="G62" s="164"/>
    </row>
    <row r="63" spans="1:7">
      <c r="A63" s="134"/>
      <c r="B63" s="135"/>
      <c r="C63" s="143"/>
      <c r="D63" s="162"/>
      <c r="E63" s="163"/>
      <c r="F63" s="163"/>
      <c r="G63" s="164"/>
    </row>
    <row r="64" spans="1:7">
      <c r="A64" s="165"/>
      <c r="C64" s="143" t="s">
        <v>64</v>
      </c>
    </row>
    <row r="65" spans="1:7">
      <c r="A65" s="165"/>
    </row>
    <row r="66" spans="1:7" ht="331.5">
      <c r="A66" s="154" t="str">
        <f>A58</f>
        <v>2.</v>
      </c>
      <c r="B66" s="154">
        <f>MAX(B52:B65)+1</f>
        <v>10</v>
      </c>
      <c r="C66" s="148" t="s">
        <v>120</v>
      </c>
      <c r="D66" s="151" t="s">
        <v>37</v>
      </c>
      <c r="E66" s="151">
        <v>24</v>
      </c>
      <c r="F66" s="234"/>
      <c r="G66" s="151">
        <f>E66*F66</f>
        <v>0</v>
      </c>
    </row>
    <row r="67" spans="1:7">
      <c r="A67" s="165"/>
    </row>
    <row r="68" spans="1:7" ht="127.5">
      <c r="A68" s="154" t="str">
        <f>A31</f>
        <v>2.</v>
      </c>
      <c r="B68" s="154">
        <f t="shared" ref="B68" si="0">MAX(B54:B67)+1</f>
        <v>11</v>
      </c>
      <c r="C68" s="148" t="s">
        <v>65</v>
      </c>
      <c r="D68" s="151" t="s">
        <v>37</v>
      </c>
      <c r="E68" s="151">
        <v>22</v>
      </c>
      <c r="F68" s="234"/>
      <c r="G68" s="151">
        <f>E68*F68</f>
        <v>0</v>
      </c>
    </row>
    <row r="69" spans="1:7">
      <c r="A69" s="154"/>
      <c r="B69" s="154"/>
      <c r="C69" s="148"/>
      <c r="D69" s="151"/>
      <c r="E69" s="151"/>
      <c r="F69" s="151"/>
      <c r="G69" s="151"/>
    </row>
    <row r="70" spans="1:7">
      <c r="A70" s="154"/>
      <c r="B70" s="154"/>
    </row>
    <row r="71" spans="1:7" ht="13.5" thickBot="1">
      <c r="A71" s="157"/>
      <c r="B71" s="157"/>
      <c r="C71" s="158" t="s">
        <v>66</v>
      </c>
      <c r="D71" s="159"/>
      <c r="E71" s="160"/>
      <c r="F71" s="160"/>
      <c r="G71" s="161">
        <f>SUM(G64:G70)</f>
        <v>0</v>
      </c>
    </row>
    <row r="72" spans="1:7">
      <c r="A72" s="165"/>
    </row>
    <row r="73" spans="1:7">
      <c r="A73" s="165"/>
    </row>
    <row r="74" spans="1:7">
      <c r="A74" s="165"/>
    </row>
    <row r="75" spans="1:7">
      <c r="A75" s="165"/>
    </row>
    <row r="76" spans="1:7">
      <c r="A76" s="165"/>
    </row>
    <row r="77" spans="1:7">
      <c r="A77" s="165"/>
    </row>
    <row r="78" spans="1:7">
      <c r="A78" s="165"/>
    </row>
    <row r="79" spans="1:7">
      <c r="A79" s="165"/>
    </row>
    <row r="80" spans="1:7">
      <c r="A80" s="165"/>
    </row>
    <row r="81" spans="1:1">
      <c r="A81" s="165"/>
    </row>
    <row r="82" spans="1:1">
      <c r="A82" s="165"/>
    </row>
    <row r="83" spans="1:1">
      <c r="A83" s="165"/>
    </row>
    <row r="84" spans="1:1">
      <c r="A84" s="165"/>
    </row>
    <row r="85" spans="1:1">
      <c r="A85" s="165"/>
    </row>
    <row r="86" spans="1:1">
      <c r="A86" s="165"/>
    </row>
    <row r="87" spans="1:1">
      <c r="A87" s="165"/>
    </row>
    <row r="88" spans="1:1">
      <c r="A88" s="165"/>
    </row>
    <row r="89" spans="1:1">
      <c r="A89" s="165"/>
    </row>
    <row r="90" spans="1:1">
      <c r="A90" s="165"/>
    </row>
    <row r="91" spans="1:1">
      <c r="A91" s="165"/>
    </row>
    <row r="92" spans="1:1">
      <c r="A92" s="165"/>
    </row>
    <row r="93" spans="1:1">
      <c r="A93" s="165"/>
    </row>
    <row r="94" spans="1:1">
      <c r="A94" s="165"/>
    </row>
    <row r="95" spans="1:1">
      <c r="A95" s="165"/>
    </row>
    <row r="96" spans="1:1">
      <c r="A96" s="165"/>
    </row>
    <row r="97" spans="1:1">
      <c r="A97" s="165"/>
    </row>
    <row r="98" spans="1:1">
      <c r="A98" s="165"/>
    </row>
    <row r="99" spans="1:1">
      <c r="A99" s="165"/>
    </row>
    <row r="100" spans="1:1">
      <c r="A100" s="165"/>
    </row>
    <row r="101" spans="1:1">
      <c r="A101" s="165"/>
    </row>
    <row r="102" spans="1:1">
      <c r="A102" s="165"/>
    </row>
    <row r="103" spans="1:1">
      <c r="A103" s="165"/>
    </row>
    <row r="104" spans="1:1">
      <c r="A104" s="165"/>
    </row>
    <row r="105" spans="1:1">
      <c r="A105" s="165"/>
    </row>
    <row r="106" spans="1:1">
      <c r="A106" s="165"/>
    </row>
    <row r="107" spans="1:1">
      <c r="A107" s="165"/>
    </row>
    <row r="108" spans="1:1">
      <c r="A108" s="165"/>
    </row>
    <row r="109" spans="1:1">
      <c r="A109" s="165"/>
    </row>
    <row r="110" spans="1:1">
      <c r="A110" s="165"/>
    </row>
    <row r="111" spans="1:1">
      <c r="A111" s="165"/>
    </row>
    <row r="112" spans="1:1">
      <c r="A112" s="165"/>
    </row>
    <row r="113" spans="1:1">
      <c r="A113" s="165"/>
    </row>
    <row r="114" spans="1:1">
      <c r="A114" s="165"/>
    </row>
    <row r="115" spans="1:1">
      <c r="A115" s="165"/>
    </row>
    <row r="116" spans="1:1">
      <c r="A116" s="165"/>
    </row>
    <row r="117" spans="1:1">
      <c r="A117" s="165"/>
    </row>
    <row r="118" spans="1:1">
      <c r="A118" s="165"/>
    </row>
    <row r="119" spans="1:1">
      <c r="A119" s="165"/>
    </row>
    <row r="120" spans="1:1">
      <c r="A120" s="165"/>
    </row>
    <row r="121" spans="1:1">
      <c r="A121" s="165"/>
    </row>
    <row r="122" spans="1:1">
      <c r="A122" s="165"/>
    </row>
    <row r="123" spans="1:1">
      <c r="A123" s="165"/>
    </row>
    <row r="124" spans="1:1">
      <c r="A124" s="165"/>
    </row>
    <row r="125" spans="1:1">
      <c r="A125" s="165"/>
    </row>
    <row r="126" spans="1:1">
      <c r="A126" s="165"/>
    </row>
    <row r="127" spans="1:1">
      <c r="A127" s="165"/>
    </row>
    <row r="128" spans="1:1">
      <c r="A128" s="165"/>
    </row>
    <row r="129" spans="1:1">
      <c r="A129" s="165"/>
    </row>
    <row r="130" spans="1:1">
      <c r="A130" s="165"/>
    </row>
    <row r="131" spans="1:1">
      <c r="A131" s="165"/>
    </row>
    <row r="132" spans="1:1">
      <c r="A132" s="165"/>
    </row>
    <row r="133" spans="1:1">
      <c r="A133" s="165"/>
    </row>
    <row r="134" spans="1:1">
      <c r="A134" s="165"/>
    </row>
    <row r="135" spans="1:1">
      <c r="A135" s="165"/>
    </row>
    <row r="136" spans="1:1">
      <c r="A136" s="165"/>
    </row>
    <row r="137" spans="1:1">
      <c r="A137" s="165"/>
    </row>
    <row r="138" spans="1:1">
      <c r="A138" s="165"/>
    </row>
    <row r="139" spans="1:1">
      <c r="A139" s="165"/>
    </row>
    <row r="140" spans="1:1">
      <c r="A140" s="165"/>
    </row>
    <row r="141" spans="1:1">
      <c r="A141" s="165"/>
    </row>
    <row r="142" spans="1:1">
      <c r="A142" s="165"/>
    </row>
    <row r="143" spans="1:1">
      <c r="A143" s="165"/>
    </row>
    <row r="144" spans="1:1">
      <c r="A144" s="165"/>
    </row>
    <row r="145" spans="1:1">
      <c r="A145" s="165"/>
    </row>
    <row r="146" spans="1:1">
      <c r="A146" s="165"/>
    </row>
    <row r="147" spans="1:1">
      <c r="A147" s="165"/>
    </row>
    <row r="148" spans="1:1">
      <c r="A148" s="165"/>
    </row>
    <row r="149" spans="1:1">
      <c r="A149" s="165"/>
    </row>
    <row r="150" spans="1:1">
      <c r="A150" s="165"/>
    </row>
    <row r="151" spans="1:1">
      <c r="A151" s="165"/>
    </row>
    <row r="152" spans="1:1">
      <c r="A152" s="165"/>
    </row>
    <row r="153" spans="1:1">
      <c r="A153" s="165"/>
    </row>
    <row r="154" spans="1:1">
      <c r="A154" s="165"/>
    </row>
    <row r="155" spans="1:1">
      <c r="A155" s="165"/>
    </row>
    <row r="156" spans="1:1">
      <c r="A156" s="165"/>
    </row>
    <row r="157" spans="1:1">
      <c r="A157" s="165"/>
    </row>
    <row r="158" spans="1:1">
      <c r="A158" s="165"/>
    </row>
    <row r="159" spans="1:1">
      <c r="A159" s="165"/>
    </row>
    <row r="160" spans="1:1">
      <c r="A160" s="165"/>
    </row>
    <row r="161" spans="1:1">
      <c r="A161" s="165"/>
    </row>
    <row r="162" spans="1:1">
      <c r="A162" s="165"/>
    </row>
    <row r="163" spans="1:1">
      <c r="A163" s="165"/>
    </row>
    <row r="164" spans="1:1">
      <c r="A164" s="165"/>
    </row>
    <row r="165" spans="1:1">
      <c r="A165" s="165"/>
    </row>
    <row r="166" spans="1:1">
      <c r="A166" s="165"/>
    </row>
    <row r="167" spans="1:1">
      <c r="A167" s="165"/>
    </row>
    <row r="168" spans="1:1">
      <c r="A168" s="165"/>
    </row>
    <row r="169" spans="1:1">
      <c r="A169" s="165"/>
    </row>
    <row r="170" spans="1:1">
      <c r="A170" s="165"/>
    </row>
    <row r="171" spans="1:1">
      <c r="A171" s="165"/>
    </row>
    <row r="172" spans="1:1">
      <c r="A172" s="165"/>
    </row>
    <row r="173" spans="1:1">
      <c r="A173" s="165"/>
    </row>
    <row r="174" spans="1:1">
      <c r="A174" s="165"/>
    </row>
    <row r="175" spans="1:1">
      <c r="A175" s="165"/>
    </row>
    <row r="176" spans="1:1">
      <c r="A176" s="165"/>
    </row>
    <row r="177" spans="1:1">
      <c r="A177" s="165"/>
    </row>
    <row r="178" spans="1:1">
      <c r="A178" s="165"/>
    </row>
    <row r="179" spans="1:1">
      <c r="A179" s="165"/>
    </row>
    <row r="180" spans="1:1">
      <c r="A180" s="165"/>
    </row>
    <row r="181" spans="1:1">
      <c r="A181" s="165"/>
    </row>
    <row r="182" spans="1:1">
      <c r="A182" s="165"/>
    </row>
    <row r="183" spans="1:1">
      <c r="A183" s="165"/>
    </row>
    <row r="184" spans="1:1">
      <c r="A184" s="165"/>
    </row>
    <row r="185" spans="1:1">
      <c r="A185" s="165"/>
    </row>
    <row r="186" spans="1:1">
      <c r="A186" s="165"/>
    </row>
    <row r="187" spans="1:1">
      <c r="A187" s="165"/>
    </row>
    <row r="188" spans="1:1">
      <c r="A188" s="165"/>
    </row>
    <row r="189" spans="1:1">
      <c r="A189" s="165"/>
    </row>
    <row r="190" spans="1:1">
      <c r="A190" s="165"/>
    </row>
    <row r="191" spans="1:1">
      <c r="A191" s="165"/>
    </row>
    <row r="192" spans="1:1">
      <c r="A192" s="165"/>
    </row>
    <row r="193" spans="1:1">
      <c r="A193" s="165"/>
    </row>
    <row r="194" spans="1:1">
      <c r="A194" s="165"/>
    </row>
    <row r="195" spans="1:1">
      <c r="A195" s="165"/>
    </row>
    <row r="196" spans="1:1">
      <c r="A196" s="165"/>
    </row>
    <row r="197" spans="1:1">
      <c r="A197" s="165"/>
    </row>
    <row r="198" spans="1:1">
      <c r="A198" s="165"/>
    </row>
    <row r="199" spans="1:1">
      <c r="A199" s="165"/>
    </row>
    <row r="200" spans="1:1">
      <c r="A200" s="165"/>
    </row>
    <row r="201" spans="1:1">
      <c r="A201" s="165"/>
    </row>
    <row r="202" spans="1:1">
      <c r="A202" s="165"/>
    </row>
    <row r="203" spans="1:1">
      <c r="A203" s="168"/>
    </row>
    <row r="204" spans="1:1">
      <c r="A204" s="134"/>
    </row>
    <row r="205" spans="1:1">
      <c r="A205" s="134"/>
    </row>
    <row r="206" spans="1:1">
      <c r="A206" s="165"/>
    </row>
    <row r="207" spans="1:1">
      <c r="A207" s="134"/>
    </row>
    <row r="208" spans="1:1">
      <c r="A208" s="134"/>
    </row>
    <row r="209" spans="1:1">
      <c r="A209" s="134"/>
    </row>
    <row r="210" spans="1:1">
      <c r="A210" s="165"/>
    </row>
    <row r="211" spans="1:1">
      <c r="A211" s="134"/>
    </row>
    <row r="212" spans="1:1">
      <c r="A212" s="165"/>
    </row>
    <row r="213" spans="1:1">
      <c r="A213" s="165"/>
    </row>
    <row r="214" spans="1:1">
      <c r="A214" s="134"/>
    </row>
    <row r="215" spans="1:1">
      <c r="A215" s="165"/>
    </row>
    <row r="216" spans="1:1">
      <c r="A216" s="134"/>
    </row>
    <row r="217" spans="1:1">
      <c r="A217" s="134"/>
    </row>
    <row r="218" spans="1:1">
      <c r="A218" s="134"/>
    </row>
    <row r="219" spans="1:1">
      <c r="A219" s="134"/>
    </row>
    <row r="220" spans="1:1">
      <c r="A220" s="134"/>
    </row>
    <row r="221" spans="1:1">
      <c r="A221" s="165"/>
    </row>
    <row r="222" spans="1:1">
      <c r="A222" s="134"/>
    </row>
    <row r="223" spans="1:1">
      <c r="A223" s="134"/>
    </row>
    <row r="224" spans="1:1">
      <c r="A224" s="134"/>
    </row>
    <row r="225" spans="1:1">
      <c r="A225" s="134"/>
    </row>
    <row r="226" spans="1:1">
      <c r="A226" s="134"/>
    </row>
    <row r="227" spans="1:1">
      <c r="A227" s="165"/>
    </row>
    <row r="228" spans="1:1">
      <c r="A228" s="165"/>
    </row>
    <row r="229" spans="1:1">
      <c r="A229" s="134"/>
    </row>
    <row r="230" spans="1:1">
      <c r="A230" s="165"/>
    </row>
    <row r="231" spans="1:1">
      <c r="A231" s="165"/>
    </row>
    <row r="232" spans="1:1">
      <c r="A232" s="134"/>
    </row>
    <row r="233" spans="1:1">
      <c r="A233" s="165"/>
    </row>
    <row r="234" spans="1:1">
      <c r="A234" s="134"/>
    </row>
    <row r="235" spans="1:1">
      <c r="A235" s="165"/>
    </row>
    <row r="236" spans="1:1">
      <c r="A236" s="134"/>
    </row>
    <row r="239" spans="1:1">
      <c r="A239" s="169"/>
    </row>
    <row r="240" spans="1:1" ht="15.75">
      <c r="A240" s="170"/>
    </row>
  </sheetData>
  <sheetProtection sheet="1" objects="1" scenarios="1"/>
  <mergeCells count="9">
    <mergeCell ref="C7:G7"/>
    <mergeCell ref="C13:G13"/>
    <mergeCell ref="C14:G14"/>
    <mergeCell ref="C15:G15"/>
    <mergeCell ref="C12:G12"/>
    <mergeCell ref="C8:G8"/>
    <mergeCell ref="C9:G9"/>
    <mergeCell ref="C10:G10"/>
    <mergeCell ref="C11:G11"/>
  </mergeCells>
  <pageMargins left="0.74803149606299213" right="0.74803149606299213" top="0.98425196850393704" bottom="0.98425196850393704" header="0.51181102362204722" footer="0.51181102362204722"/>
  <pageSetup paperSize="9" orientation="portrait" r:id="rId1"/>
  <headerFooter alignWithMargins="0">
    <oddHeader xml:space="preserve">&amp;L&amp;"Arial,Bold"ARP&amp;"Arial,Regular" &amp;9d.o.o.  Slobode 22 / Split&amp;R&amp;"Arial,Bold"&amp;9IZGRADNJA UMJETNIČKE INSTALACIJE </oddHeader>
    <oddFooter>&amp;C&amp;"Arial,Bold"&amp;9 &amp;A&amp;R&amp;P</oddFoot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3"/>
  <sheetViews>
    <sheetView showZeros="0" view="pageBreakPreview" topLeftCell="A28" zoomScale="70" zoomScaleSheetLayoutView="70" workbookViewId="0">
      <selection activeCell="D25" sqref="D25"/>
    </sheetView>
  </sheetViews>
  <sheetFormatPr defaultColWidth="8.7109375" defaultRowHeight="12.75"/>
  <cols>
    <col min="1" max="1" width="3.5703125" style="152" customWidth="1"/>
    <col min="2" max="2" width="4.42578125" style="112" customWidth="1"/>
    <col min="3" max="3" width="43.85546875" style="167" customWidth="1"/>
    <col min="4" max="4" width="7.7109375" style="112" customWidth="1"/>
    <col min="5" max="5" width="8.42578125" style="166" customWidth="1"/>
    <col min="6" max="6" width="8.28515625" style="166" customWidth="1"/>
    <col min="7" max="7" width="11.42578125" style="166" customWidth="1"/>
    <col min="8" max="254" width="8.7109375" style="112"/>
    <col min="255" max="255" width="5.140625" style="112" customWidth="1"/>
    <col min="256" max="256" width="43.85546875" style="112" customWidth="1"/>
    <col min="257" max="257" width="7.7109375" style="112" customWidth="1"/>
    <col min="258" max="258" width="8.42578125" style="112" customWidth="1"/>
    <col min="259" max="259" width="8.28515625" style="112" customWidth="1"/>
    <col min="260" max="260" width="11.42578125" style="112" customWidth="1"/>
    <col min="261" max="262" width="0" style="112" hidden="1" customWidth="1"/>
    <col min="263" max="510" width="8.7109375" style="112"/>
    <col min="511" max="511" width="5.140625" style="112" customWidth="1"/>
    <col min="512" max="512" width="43.85546875" style="112" customWidth="1"/>
    <col min="513" max="513" width="7.7109375" style="112" customWidth="1"/>
    <col min="514" max="514" width="8.42578125" style="112" customWidth="1"/>
    <col min="515" max="515" width="8.28515625" style="112" customWidth="1"/>
    <col min="516" max="516" width="11.42578125" style="112" customWidth="1"/>
    <col min="517" max="518" width="0" style="112" hidden="1" customWidth="1"/>
    <col min="519" max="766" width="8.7109375" style="112"/>
    <col min="767" max="767" width="5.140625" style="112" customWidth="1"/>
    <col min="768" max="768" width="43.85546875" style="112" customWidth="1"/>
    <col min="769" max="769" width="7.7109375" style="112" customWidth="1"/>
    <col min="770" max="770" width="8.42578125" style="112" customWidth="1"/>
    <col min="771" max="771" width="8.28515625" style="112" customWidth="1"/>
    <col min="772" max="772" width="11.42578125" style="112" customWidth="1"/>
    <col min="773" max="774" width="0" style="112" hidden="1" customWidth="1"/>
    <col min="775" max="1022" width="8.7109375" style="112"/>
    <col min="1023" max="1023" width="5.140625" style="112" customWidth="1"/>
    <col min="1024" max="1024" width="43.85546875" style="112" customWidth="1"/>
    <col min="1025" max="1025" width="7.7109375" style="112" customWidth="1"/>
    <col min="1026" max="1026" width="8.42578125" style="112" customWidth="1"/>
    <col min="1027" max="1027" width="8.28515625" style="112" customWidth="1"/>
    <col min="1028" max="1028" width="11.42578125" style="112" customWidth="1"/>
    <col min="1029" max="1030" width="0" style="112" hidden="1" customWidth="1"/>
    <col min="1031" max="1278" width="8.7109375" style="112"/>
    <col min="1279" max="1279" width="5.140625" style="112" customWidth="1"/>
    <col min="1280" max="1280" width="43.85546875" style="112" customWidth="1"/>
    <col min="1281" max="1281" width="7.7109375" style="112" customWidth="1"/>
    <col min="1282" max="1282" width="8.42578125" style="112" customWidth="1"/>
    <col min="1283" max="1283" width="8.28515625" style="112" customWidth="1"/>
    <col min="1284" max="1284" width="11.42578125" style="112" customWidth="1"/>
    <col min="1285" max="1286" width="0" style="112" hidden="1" customWidth="1"/>
    <col min="1287" max="1534" width="8.7109375" style="112"/>
    <col min="1535" max="1535" width="5.140625" style="112" customWidth="1"/>
    <col min="1536" max="1536" width="43.85546875" style="112" customWidth="1"/>
    <col min="1537" max="1537" width="7.7109375" style="112" customWidth="1"/>
    <col min="1538" max="1538" width="8.42578125" style="112" customWidth="1"/>
    <col min="1539" max="1539" width="8.28515625" style="112" customWidth="1"/>
    <col min="1540" max="1540" width="11.42578125" style="112" customWidth="1"/>
    <col min="1541" max="1542" width="0" style="112" hidden="1" customWidth="1"/>
    <col min="1543" max="1790" width="8.7109375" style="112"/>
    <col min="1791" max="1791" width="5.140625" style="112" customWidth="1"/>
    <col min="1792" max="1792" width="43.85546875" style="112" customWidth="1"/>
    <col min="1793" max="1793" width="7.7109375" style="112" customWidth="1"/>
    <col min="1794" max="1794" width="8.42578125" style="112" customWidth="1"/>
    <col min="1795" max="1795" width="8.28515625" style="112" customWidth="1"/>
    <col min="1796" max="1796" width="11.42578125" style="112" customWidth="1"/>
    <col min="1797" max="1798" width="0" style="112" hidden="1" customWidth="1"/>
    <col min="1799" max="2046" width="8.7109375" style="112"/>
    <col min="2047" max="2047" width="5.140625" style="112" customWidth="1"/>
    <col min="2048" max="2048" width="43.85546875" style="112" customWidth="1"/>
    <col min="2049" max="2049" width="7.7109375" style="112" customWidth="1"/>
    <col min="2050" max="2050" width="8.42578125" style="112" customWidth="1"/>
    <col min="2051" max="2051" width="8.28515625" style="112" customWidth="1"/>
    <col min="2052" max="2052" width="11.42578125" style="112" customWidth="1"/>
    <col min="2053" max="2054" width="0" style="112" hidden="1" customWidth="1"/>
    <col min="2055" max="2302" width="8.7109375" style="112"/>
    <col min="2303" max="2303" width="5.140625" style="112" customWidth="1"/>
    <col min="2304" max="2304" width="43.85546875" style="112" customWidth="1"/>
    <col min="2305" max="2305" width="7.7109375" style="112" customWidth="1"/>
    <col min="2306" max="2306" width="8.42578125" style="112" customWidth="1"/>
    <col min="2307" max="2307" width="8.28515625" style="112" customWidth="1"/>
    <col min="2308" max="2308" width="11.42578125" style="112" customWidth="1"/>
    <col min="2309" max="2310" width="0" style="112" hidden="1" customWidth="1"/>
    <col min="2311" max="2558" width="8.7109375" style="112"/>
    <col min="2559" max="2559" width="5.140625" style="112" customWidth="1"/>
    <col min="2560" max="2560" width="43.85546875" style="112" customWidth="1"/>
    <col min="2561" max="2561" width="7.7109375" style="112" customWidth="1"/>
    <col min="2562" max="2562" width="8.42578125" style="112" customWidth="1"/>
    <col min="2563" max="2563" width="8.28515625" style="112" customWidth="1"/>
    <col min="2564" max="2564" width="11.42578125" style="112" customWidth="1"/>
    <col min="2565" max="2566" width="0" style="112" hidden="1" customWidth="1"/>
    <col min="2567" max="2814" width="8.7109375" style="112"/>
    <col min="2815" max="2815" width="5.140625" style="112" customWidth="1"/>
    <col min="2816" max="2816" width="43.85546875" style="112" customWidth="1"/>
    <col min="2817" max="2817" width="7.7109375" style="112" customWidth="1"/>
    <col min="2818" max="2818" width="8.42578125" style="112" customWidth="1"/>
    <col min="2819" max="2819" width="8.28515625" style="112" customWidth="1"/>
    <col min="2820" max="2820" width="11.42578125" style="112" customWidth="1"/>
    <col min="2821" max="2822" width="0" style="112" hidden="1" customWidth="1"/>
    <col min="2823" max="3070" width="8.7109375" style="112"/>
    <col min="3071" max="3071" width="5.140625" style="112" customWidth="1"/>
    <col min="3072" max="3072" width="43.85546875" style="112" customWidth="1"/>
    <col min="3073" max="3073" width="7.7109375" style="112" customWidth="1"/>
    <col min="3074" max="3074" width="8.42578125" style="112" customWidth="1"/>
    <col min="3075" max="3075" width="8.28515625" style="112" customWidth="1"/>
    <col min="3076" max="3076" width="11.42578125" style="112" customWidth="1"/>
    <col min="3077" max="3078" width="0" style="112" hidden="1" customWidth="1"/>
    <col min="3079" max="3326" width="8.7109375" style="112"/>
    <col min="3327" max="3327" width="5.140625" style="112" customWidth="1"/>
    <col min="3328" max="3328" width="43.85546875" style="112" customWidth="1"/>
    <col min="3329" max="3329" width="7.7109375" style="112" customWidth="1"/>
    <col min="3330" max="3330" width="8.42578125" style="112" customWidth="1"/>
    <col min="3331" max="3331" width="8.28515625" style="112" customWidth="1"/>
    <col min="3332" max="3332" width="11.42578125" style="112" customWidth="1"/>
    <col min="3333" max="3334" width="0" style="112" hidden="1" customWidth="1"/>
    <col min="3335" max="3582" width="8.7109375" style="112"/>
    <col min="3583" max="3583" width="5.140625" style="112" customWidth="1"/>
    <col min="3584" max="3584" width="43.85546875" style="112" customWidth="1"/>
    <col min="3585" max="3585" width="7.7109375" style="112" customWidth="1"/>
    <col min="3586" max="3586" width="8.42578125" style="112" customWidth="1"/>
    <col min="3587" max="3587" width="8.28515625" style="112" customWidth="1"/>
    <col min="3588" max="3588" width="11.42578125" style="112" customWidth="1"/>
    <col min="3589" max="3590" width="0" style="112" hidden="1" customWidth="1"/>
    <col min="3591" max="3838" width="8.7109375" style="112"/>
    <col min="3839" max="3839" width="5.140625" style="112" customWidth="1"/>
    <col min="3840" max="3840" width="43.85546875" style="112" customWidth="1"/>
    <col min="3841" max="3841" width="7.7109375" style="112" customWidth="1"/>
    <col min="3842" max="3842" width="8.42578125" style="112" customWidth="1"/>
    <col min="3843" max="3843" width="8.28515625" style="112" customWidth="1"/>
    <col min="3844" max="3844" width="11.42578125" style="112" customWidth="1"/>
    <col min="3845" max="3846" width="0" style="112" hidden="1" customWidth="1"/>
    <col min="3847" max="4094" width="8.7109375" style="112"/>
    <col min="4095" max="4095" width="5.140625" style="112" customWidth="1"/>
    <col min="4096" max="4096" width="43.85546875" style="112" customWidth="1"/>
    <col min="4097" max="4097" width="7.7109375" style="112" customWidth="1"/>
    <col min="4098" max="4098" width="8.42578125" style="112" customWidth="1"/>
    <col min="4099" max="4099" width="8.28515625" style="112" customWidth="1"/>
    <col min="4100" max="4100" width="11.42578125" style="112" customWidth="1"/>
    <col min="4101" max="4102" width="0" style="112" hidden="1" customWidth="1"/>
    <col min="4103" max="4350" width="8.7109375" style="112"/>
    <col min="4351" max="4351" width="5.140625" style="112" customWidth="1"/>
    <col min="4352" max="4352" width="43.85546875" style="112" customWidth="1"/>
    <col min="4353" max="4353" width="7.7109375" style="112" customWidth="1"/>
    <col min="4354" max="4354" width="8.42578125" style="112" customWidth="1"/>
    <col min="4355" max="4355" width="8.28515625" style="112" customWidth="1"/>
    <col min="4356" max="4356" width="11.42578125" style="112" customWidth="1"/>
    <col min="4357" max="4358" width="0" style="112" hidden="1" customWidth="1"/>
    <col min="4359" max="4606" width="8.7109375" style="112"/>
    <col min="4607" max="4607" width="5.140625" style="112" customWidth="1"/>
    <col min="4608" max="4608" width="43.85546875" style="112" customWidth="1"/>
    <col min="4609" max="4609" width="7.7109375" style="112" customWidth="1"/>
    <col min="4610" max="4610" width="8.42578125" style="112" customWidth="1"/>
    <col min="4611" max="4611" width="8.28515625" style="112" customWidth="1"/>
    <col min="4612" max="4612" width="11.42578125" style="112" customWidth="1"/>
    <col min="4613" max="4614" width="0" style="112" hidden="1" customWidth="1"/>
    <col min="4615" max="4862" width="8.7109375" style="112"/>
    <col min="4863" max="4863" width="5.140625" style="112" customWidth="1"/>
    <col min="4864" max="4864" width="43.85546875" style="112" customWidth="1"/>
    <col min="4865" max="4865" width="7.7109375" style="112" customWidth="1"/>
    <col min="4866" max="4866" width="8.42578125" style="112" customWidth="1"/>
    <col min="4867" max="4867" width="8.28515625" style="112" customWidth="1"/>
    <col min="4868" max="4868" width="11.42578125" style="112" customWidth="1"/>
    <col min="4869" max="4870" width="0" style="112" hidden="1" customWidth="1"/>
    <col min="4871" max="5118" width="8.7109375" style="112"/>
    <col min="5119" max="5119" width="5.140625" style="112" customWidth="1"/>
    <col min="5120" max="5120" width="43.85546875" style="112" customWidth="1"/>
    <col min="5121" max="5121" width="7.7109375" style="112" customWidth="1"/>
    <col min="5122" max="5122" width="8.42578125" style="112" customWidth="1"/>
    <col min="5123" max="5123" width="8.28515625" style="112" customWidth="1"/>
    <col min="5124" max="5124" width="11.42578125" style="112" customWidth="1"/>
    <col min="5125" max="5126" width="0" style="112" hidden="1" customWidth="1"/>
    <col min="5127" max="5374" width="8.7109375" style="112"/>
    <col min="5375" max="5375" width="5.140625" style="112" customWidth="1"/>
    <col min="5376" max="5376" width="43.85546875" style="112" customWidth="1"/>
    <col min="5377" max="5377" width="7.7109375" style="112" customWidth="1"/>
    <col min="5378" max="5378" width="8.42578125" style="112" customWidth="1"/>
    <col min="5379" max="5379" width="8.28515625" style="112" customWidth="1"/>
    <col min="5380" max="5380" width="11.42578125" style="112" customWidth="1"/>
    <col min="5381" max="5382" width="0" style="112" hidden="1" customWidth="1"/>
    <col min="5383" max="5630" width="8.7109375" style="112"/>
    <col min="5631" max="5631" width="5.140625" style="112" customWidth="1"/>
    <col min="5632" max="5632" width="43.85546875" style="112" customWidth="1"/>
    <col min="5633" max="5633" width="7.7109375" style="112" customWidth="1"/>
    <col min="5634" max="5634" width="8.42578125" style="112" customWidth="1"/>
    <col min="5635" max="5635" width="8.28515625" style="112" customWidth="1"/>
    <col min="5636" max="5636" width="11.42578125" style="112" customWidth="1"/>
    <col min="5637" max="5638" width="0" style="112" hidden="1" customWidth="1"/>
    <col min="5639" max="5886" width="8.7109375" style="112"/>
    <col min="5887" max="5887" width="5.140625" style="112" customWidth="1"/>
    <col min="5888" max="5888" width="43.85546875" style="112" customWidth="1"/>
    <col min="5889" max="5889" width="7.7109375" style="112" customWidth="1"/>
    <col min="5890" max="5890" width="8.42578125" style="112" customWidth="1"/>
    <col min="5891" max="5891" width="8.28515625" style="112" customWidth="1"/>
    <col min="5892" max="5892" width="11.42578125" style="112" customWidth="1"/>
    <col min="5893" max="5894" width="0" style="112" hidden="1" customWidth="1"/>
    <col min="5895" max="6142" width="8.7109375" style="112"/>
    <col min="6143" max="6143" width="5.140625" style="112" customWidth="1"/>
    <col min="6144" max="6144" width="43.85546875" style="112" customWidth="1"/>
    <col min="6145" max="6145" width="7.7109375" style="112" customWidth="1"/>
    <col min="6146" max="6146" width="8.42578125" style="112" customWidth="1"/>
    <col min="6147" max="6147" width="8.28515625" style="112" customWidth="1"/>
    <col min="6148" max="6148" width="11.42578125" style="112" customWidth="1"/>
    <col min="6149" max="6150" width="0" style="112" hidden="1" customWidth="1"/>
    <col min="6151" max="6398" width="8.7109375" style="112"/>
    <col min="6399" max="6399" width="5.140625" style="112" customWidth="1"/>
    <col min="6400" max="6400" width="43.85546875" style="112" customWidth="1"/>
    <col min="6401" max="6401" width="7.7109375" style="112" customWidth="1"/>
    <col min="6402" max="6402" width="8.42578125" style="112" customWidth="1"/>
    <col min="6403" max="6403" width="8.28515625" style="112" customWidth="1"/>
    <col min="6404" max="6404" width="11.42578125" style="112" customWidth="1"/>
    <col min="6405" max="6406" width="0" style="112" hidden="1" customWidth="1"/>
    <col min="6407" max="6654" width="8.7109375" style="112"/>
    <col min="6655" max="6655" width="5.140625" style="112" customWidth="1"/>
    <col min="6656" max="6656" width="43.85546875" style="112" customWidth="1"/>
    <col min="6657" max="6657" width="7.7109375" style="112" customWidth="1"/>
    <col min="6658" max="6658" width="8.42578125" style="112" customWidth="1"/>
    <col min="6659" max="6659" width="8.28515625" style="112" customWidth="1"/>
    <col min="6660" max="6660" width="11.42578125" style="112" customWidth="1"/>
    <col min="6661" max="6662" width="0" style="112" hidden="1" customWidth="1"/>
    <col min="6663" max="6910" width="8.7109375" style="112"/>
    <col min="6911" max="6911" width="5.140625" style="112" customWidth="1"/>
    <col min="6912" max="6912" width="43.85546875" style="112" customWidth="1"/>
    <col min="6913" max="6913" width="7.7109375" style="112" customWidth="1"/>
    <col min="6914" max="6914" width="8.42578125" style="112" customWidth="1"/>
    <col min="6915" max="6915" width="8.28515625" style="112" customWidth="1"/>
    <col min="6916" max="6916" width="11.42578125" style="112" customWidth="1"/>
    <col min="6917" max="6918" width="0" style="112" hidden="1" customWidth="1"/>
    <col min="6919" max="7166" width="8.7109375" style="112"/>
    <col min="7167" max="7167" width="5.140625" style="112" customWidth="1"/>
    <col min="7168" max="7168" width="43.85546875" style="112" customWidth="1"/>
    <col min="7169" max="7169" width="7.7109375" style="112" customWidth="1"/>
    <col min="7170" max="7170" width="8.42578125" style="112" customWidth="1"/>
    <col min="7171" max="7171" width="8.28515625" style="112" customWidth="1"/>
    <col min="7172" max="7172" width="11.42578125" style="112" customWidth="1"/>
    <col min="7173" max="7174" width="0" style="112" hidden="1" customWidth="1"/>
    <col min="7175" max="7422" width="8.7109375" style="112"/>
    <col min="7423" max="7423" width="5.140625" style="112" customWidth="1"/>
    <col min="7424" max="7424" width="43.85546875" style="112" customWidth="1"/>
    <col min="7425" max="7425" width="7.7109375" style="112" customWidth="1"/>
    <col min="7426" max="7426" width="8.42578125" style="112" customWidth="1"/>
    <col min="7427" max="7427" width="8.28515625" style="112" customWidth="1"/>
    <col min="7428" max="7428" width="11.42578125" style="112" customWidth="1"/>
    <col min="7429" max="7430" width="0" style="112" hidden="1" customWidth="1"/>
    <col min="7431" max="7678" width="8.7109375" style="112"/>
    <col min="7679" max="7679" width="5.140625" style="112" customWidth="1"/>
    <col min="7680" max="7680" width="43.85546875" style="112" customWidth="1"/>
    <col min="7681" max="7681" width="7.7109375" style="112" customWidth="1"/>
    <col min="7682" max="7682" width="8.42578125" style="112" customWidth="1"/>
    <col min="7683" max="7683" width="8.28515625" style="112" customWidth="1"/>
    <col min="7684" max="7684" width="11.42578125" style="112" customWidth="1"/>
    <col min="7685" max="7686" width="0" style="112" hidden="1" customWidth="1"/>
    <col min="7687" max="7934" width="8.7109375" style="112"/>
    <col min="7935" max="7935" width="5.140625" style="112" customWidth="1"/>
    <col min="7936" max="7936" width="43.85546875" style="112" customWidth="1"/>
    <col min="7937" max="7937" width="7.7109375" style="112" customWidth="1"/>
    <col min="7938" max="7938" width="8.42578125" style="112" customWidth="1"/>
    <col min="7939" max="7939" width="8.28515625" style="112" customWidth="1"/>
    <col min="7940" max="7940" width="11.42578125" style="112" customWidth="1"/>
    <col min="7941" max="7942" width="0" style="112" hidden="1" customWidth="1"/>
    <col min="7943" max="8190" width="8.7109375" style="112"/>
    <col min="8191" max="8191" width="5.140625" style="112" customWidth="1"/>
    <col min="8192" max="8192" width="43.85546875" style="112" customWidth="1"/>
    <col min="8193" max="8193" width="7.7109375" style="112" customWidth="1"/>
    <col min="8194" max="8194" width="8.42578125" style="112" customWidth="1"/>
    <col min="8195" max="8195" width="8.28515625" style="112" customWidth="1"/>
    <col min="8196" max="8196" width="11.42578125" style="112" customWidth="1"/>
    <col min="8197" max="8198" width="0" style="112" hidden="1" customWidth="1"/>
    <col min="8199" max="8446" width="8.7109375" style="112"/>
    <col min="8447" max="8447" width="5.140625" style="112" customWidth="1"/>
    <col min="8448" max="8448" width="43.85546875" style="112" customWidth="1"/>
    <col min="8449" max="8449" width="7.7109375" style="112" customWidth="1"/>
    <col min="8450" max="8450" width="8.42578125" style="112" customWidth="1"/>
    <col min="8451" max="8451" width="8.28515625" style="112" customWidth="1"/>
    <col min="8452" max="8452" width="11.42578125" style="112" customWidth="1"/>
    <col min="8453" max="8454" width="0" style="112" hidden="1" customWidth="1"/>
    <col min="8455" max="8702" width="8.7109375" style="112"/>
    <col min="8703" max="8703" width="5.140625" style="112" customWidth="1"/>
    <col min="8704" max="8704" width="43.85546875" style="112" customWidth="1"/>
    <col min="8705" max="8705" width="7.7109375" style="112" customWidth="1"/>
    <col min="8706" max="8706" width="8.42578125" style="112" customWidth="1"/>
    <col min="8707" max="8707" width="8.28515625" style="112" customWidth="1"/>
    <col min="8708" max="8708" width="11.42578125" style="112" customWidth="1"/>
    <col min="8709" max="8710" width="0" style="112" hidden="1" customWidth="1"/>
    <col min="8711" max="8958" width="8.7109375" style="112"/>
    <col min="8959" max="8959" width="5.140625" style="112" customWidth="1"/>
    <col min="8960" max="8960" width="43.85546875" style="112" customWidth="1"/>
    <col min="8961" max="8961" width="7.7109375" style="112" customWidth="1"/>
    <col min="8962" max="8962" width="8.42578125" style="112" customWidth="1"/>
    <col min="8963" max="8963" width="8.28515625" style="112" customWidth="1"/>
    <col min="8964" max="8964" width="11.42578125" style="112" customWidth="1"/>
    <col min="8965" max="8966" width="0" style="112" hidden="1" customWidth="1"/>
    <col min="8967" max="9214" width="8.7109375" style="112"/>
    <col min="9215" max="9215" width="5.140625" style="112" customWidth="1"/>
    <col min="9216" max="9216" width="43.85546875" style="112" customWidth="1"/>
    <col min="9217" max="9217" width="7.7109375" style="112" customWidth="1"/>
    <col min="9218" max="9218" width="8.42578125" style="112" customWidth="1"/>
    <col min="9219" max="9219" width="8.28515625" style="112" customWidth="1"/>
    <col min="9220" max="9220" width="11.42578125" style="112" customWidth="1"/>
    <col min="9221" max="9222" width="0" style="112" hidden="1" customWidth="1"/>
    <col min="9223" max="9470" width="8.7109375" style="112"/>
    <col min="9471" max="9471" width="5.140625" style="112" customWidth="1"/>
    <col min="9472" max="9472" width="43.85546875" style="112" customWidth="1"/>
    <col min="9473" max="9473" width="7.7109375" style="112" customWidth="1"/>
    <col min="9474" max="9474" width="8.42578125" style="112" customWidth="1"/>
    <col min="9475" max="9475" width="8.28515625" style="112" customWidth="1"/>
    <col min="9476" max="9476" width="11.42578125" style="112" customWidth="1"/>
    <col min="9477" max="9478" width="0" style="112" hidden="1" customWidth="1"/>
    <col min="9479" max="9726" width="8.7109375" style="112"/>
    <col min="9727" max="9727" width="5.140625" style="112" customWidth="1"/>
    <col min="9728" max="9728" width="43.85546875" style="112" customWidth="1"/>
    <col min="9729" max="9729" width="7.7109375" style="112" customWidth="1"/>
    <col min="9730" max="9730" width="8.42578125" style="112" customWidth="1"/>
    <col min="9731" max="9731" width="8.28515625" style="112" customWidth="1"/>
    <col min="9732" max="9732" width="11.42578125" style="112" customWidth="1"/>
    <col min="9733" max="9734" width="0" style="112" hidden="1" customWidth="1"/>
    <col min="9735" max="9982" width="8.7109375" style="112"/>
    <col min="9983" max="9983" width="5.140625" style="112" customWidth="1"/>
    <col min="9984" max="9984" width="43.85546875" style="112" customWidth="1"/>
    <col min="9985" max="9985" width="7.7109375" style="112" customWidth="1"/>
    <col min="9986" max="9986" width="8.42578125" style="112" customWidth="1"/>
    <col min="9987" max="9987" width="8.28515625" style="112" customWidth="1"/>
    <col min="9988" max="9988" width="11.42578125" style="112" customWidth="1"/>
    <col min="9989" max="9990" width="0" style="112" hidden="1" customWidth="1"/>
    <col min="9991" max="10238" width="8.7109375" style="112"/>
    <col min="10239" max="10239" width="5.140625" style="112" customWidth="1"/>
    <col min="10240" max="10240" width="43.85546875" style="112" customWidth="1"/>
    <col min="10241" max="10241" width="7.7109375" style="112" customWidth="1"/>
    <col min="10242" max="10242" width="8.42578125" style="112" customWidth="1"/>
    <col min="10243" max="10243" width="8.28515625" style="112" customWidth="1"/>
    <col min="10244" max="10244" width="11.42578125" style="112" customWidth="1"/>
    <col min="10245" max="10246" width="0" style="112" hidden="1" customWidth="1"/>
    <col min="10247" max="10494" width="8.7109375" style="112"/>
    <col min="10495" max="10495" width="5.140625" style="112" customWidth="1"/>
    <col min="10496" max="10496" width="43.85546875" style="112" customWidth="1"/>
    <col min="10497" max="10497" width="7.7109375" style="112" customWidth="1"/>
    <col min="10498" max="10498" width="8.42578125" style="112" customWidth="1"/>
    <col min="10499" max="10499" width="8.28515625" style="112" customWidth="1"/>
    <col min="10500" max="10500" width="11.42578125" style="112" customWidth="1"/>
    <col min="10501" max="10502" width="0" style="112" hidden="1" customWidth="1"/>
    <col min="10503" max="10750" width="8.7109375" style="112"/>
    <col min="10751" max="10751" width="5.140625" style="112" customWidth="1"/>
    <col min="10752" max="10752" width="43.85546875" style="112" customWidth="1"/>
    <col min="10753" max="10753" width="7.7109375" style="112" customWidth="1"/>
    <col min="10754" max="10754" width="8.42578125" style="112" customWidth="1"/>
    <col min="10755" max="10755" width="8.28515625" style="112" customWidth="1"/>
    <col min="10756" max="10756" width="11.42578125" style="112" customWidth="1"/>
    <col min="10757" max="10758" width="0" style="112" hidden="1" customWidth="1"/>
    <col min="10759" max="11006" width="8.7109375" style="112"/>
    <col min="11007" max="11007" width="5.140625" style="112" customWidth="1"/>
    <col min="11008" max="11008" width="43.85546875" style="112" customWidth="1"/>
    <col min="11009" max="11009" width="7.7109375" style="112" customWidth="1"/>
    <col min="11010" max="11010" width="8.42578125" style="112" customWidth="1"/>
    <col min="11011" max="11011" width="8.28515625" style="112" customWidth="1"/>
    <col min="11012" max="11012" width="11.42578125" style="112" customWidth="1"/>
    <col min="11013" max="11014" width="0" style="112" hidden="1" customWidth="1"/>
    <col min="11015" max="11262" width="8.7109375" style="112"/>
    <col min="11263" max="11263" width="5.140625" style="112" customWidth="1"/>
    <col min="11264" max="11264" width="43.85546875" style="112" customWidth="1"/>
    <col min="11265" max="11265" width="7.7109375" style="112" customWidth="1"/>
    <col min="11266" max="11266" width="8.42578125" style="112" customWidth="1"/>
    <col min="11267" max="11267" width="8.28515625" style="112" customWidth="1"/>
    <col min="11268" max="11268" width="11.42578125" style="112" customWidth="1"/>
    <col min="11269" max="11270" width="0" style="112" hidden="1" customWidth="1"/>
    <col min="11271" max="11518" width="8.7109375" style="112"/>
    <col min="11519" max="11519" width="5.140625" style="112" customWidth="1"/>
    <col min="11520" max="11520" width="43.85546875" style="112" customWidth="1"/>
    <col min="11521" max="11521" width="7.7109375" style="112" customWidth="1"/>
    <col min="11522" max="11522" width="8.42578125" style="112" customWidth="1"/>
    <col min="11523" max="11523" width="8.28515625" style="112" customWidth="1"/>
    <col min="11524" max="11524" width="11.42578125" style="112" customWidth="1"/>
    <col min="11525" max="11526" width="0" style="112" hidden="1" customWidth="1"/>
    <col min="11527" max="11774" width="8.7109375" style="112"/>
    <col min="11775" max="11775" width="5.140625" style="112" customWidth="1"/>
    <col min="11776" max="11776" width="43.85546875" style="112" customWidth="1"/>
    <col min="11777" max="11777" width="7.7109375" style="112" customWidth="1"/>
    <col min="11778" max="11778" width="8.42578125" style="112" customWidth="1"/>
    <col min="11779" max="11779" width="8.28515625" style="112" customWidth="1"/>
    <col min="11780" max="11780" width="11.42578125" style="112" customWidth="1"/>
    <col min="11781" max="11782" width="0" style="112" hidden="1" customWidth="1"/>
    <col min="11783" max="12030" width="8.7109375" style="112"/>
    <col min="12031" max="12031" width="5.140625" style="112" customWidth="1"/>
    <col min="12032" max="12032" width="43.85546875" style="112" customWidth="1"/>
    <col min="12033" max="12033" width="7.7109375" style="112" customWidth="1"/>
    <col min="12034" max="12034" width="8.42578125" style="112" customWidth="1"/>
    <col min="12035" max="12035" width="8.28515625" style="112" customWidth="1"/>
    <col min="12036" max="12036" width="11.42578125" style="112" customWidth="1"/>
    <col min="12037" max="12038" width="0" style="112" hidden="1" customWidth="1"/>
    <col min="12039" max="12286" width="8.7109375" style="112"/>
    <col min="12287" max="12287" width="5.140625" style="112" customWidth="1"/>
    <col min="12288" max="12288" width="43.85546875" style="112" customWidth="1"/>
    <col min="12289" max="12289" width="7.7109375" style="112" customWidth="1"/>
    <col min="12290" max="12290" width="8.42578125" style="112" customWidth="1"/>
    <col min="12291" max="12291" width="8.28515625" style="112" customWidth="1"/>
    <col min="12292" max="12292" width="11.42578125" style="112" customWidth="1"/>
    <col min="12293" max="12294" width="0" style="112" hidden="1" customWidth="1"/>
    <col min="12295" max="12542" width="8.7109375" style="112"/>
    <col min="12543" max="12543" width="5.140625" style="112" customWidth="1"/>
    <col min="12544" max="12544" width="43.85546875" style="112" customWidth="1"/>
    <col min="12545" max="12545" width="7.7109375" style="112" customWidth="1"/>
    <col min="12546" max="12546" width="8.42578125" style="112" customWidth="1"/>
    <col min="12547" max="12547" width="8.28515625" style="112" customWidth="1"/>
    <col min="12548" max="12548" width="11.42578125" style="112" customWidth="1"/>
    <col min="12549" max="12550" width="0" style="112" hidden="1" customWidth="1"/>
    <col min="12551" max="12798" width="8.7109375" style="112"/>
    <col min="12799" max="12799" width="5.140625" style="112" customWidth="1"/>
    <col min="12800" max="12800" width="43.85546875" style="112" customWidth="1"/>
    <col min="12801" max="12801" width="7.7109375" style="112" customWidth="1"/>
    <col min="12802" max="12802" width="8.42578125" style="112" customWidth="1"/>
    <col min="12803" max="12803" width="8.28515625" style="112" customWidth="1"/>
    <col min="12804" max="12804" width="11.42578125" style="112" customWidth="1"/>
    <col min="12805" max="12806" width="0" style="112" hidden="1" customWidth="1"/>
    <col min="12807" max="13054" width="8.7109375" style="112"/>
    <col min="13055" max="13055" width="5.140625" style="112" customWidth="1"/>
    <col min="13056" max="13056" width="43.85546875" style="112" customWidth="1"/>
    <col min="13057" max="13057" width="7.7109375" style="112" customWidth="1"/>
    <col min="13058" max="13058" width="8.42578125" style="112" customWidth="1"/>
    <col min="13059" max="13059" width="8.28515625" style="112" customWidth="1"/>
    <col min="13060" max="13060" width="11.42578125" style="112" customWidth="1"/>
    <col min="13061" max="13062" width="0" style="112" hidden="1" customWidth="1"/>
    <col min="13063" max="13310" width="8.7109375" style="112"/>
    <col min="13311" max="13311" width="5.140625" style="112" customWidth="1"/>
    <col min="13312" max="13312" width="43.85546875" style="112" customWidth="1"/>
    <col min="13313" max="13313" width="7.7109375" style="112" customWidth="1"/>
    <col min="13314" max="13314" width="8.42578125" style="112" customWidth="1"/>
    <col min="13315" max="13315" width="8.28515625" style="112" customWidth="1"/>
    <col min="13316" max="13316" width="11.42578125" style="112" customWidth="1"/>
    <col min="13317" max="13318" width="0" style="112" hidden="1" customWidth="1"/>
    <col min="13319" max="13566" width="8.7109375" style="112"/>
    <col min="13567" max="13567" width="5.140625" style="112" customWidth="1"/>
    <col min="13568" max="13568" width="43.85546875" style="112" customWidth="1"/>
    <col min="13569" max="13569" width="7.7109375" style="112" customWidth="1"/>
    <col min="13570" max="13570" width="8.42578125" style="112" customWidth="1"/>
    <col min="13571" max="13571" width="8.28515625" style="112" customWidth="1"/>
    <col min="13572" max="13572" width="11.42578125" style="112" customWidth="1"/>
    <col min="13573" max="13574" width="0" style="112" hidden="1" customWidth="1"/>
    <col min="13575" max="13822" width="8.7109375" style="112"/>
    <col min="13823" max="13823" width="5.140625" style="112" customWidth="1"/>
    <col min="13824" max="13824" width="43.85546875" style="112" customWidth="1"/>
    <col min="13825" max="13825" width="7.7109375" style="112" customWidth="1"/>
    <col min="13826" max="13826" width="8.42578125" style="112" customWidth="1"/>
    <col min="13827" max="13827" width="8.28515625" style="112" customWidth="1"/>
    <col min="13828" max="13828" width="11.42578125" style="112" customWidth="1"/>
    <col min="13829" max="13830" width="0" style="112" hidden="1" customWidth="1"/>
    <col min="13831" max="14078" width="8.7109375" style="112"/>
    <col min="14079" max="14079" width="5.140625" style="112" customWidth="1"/>
    <col min="14080" max="14080" width="43.85546875" style="112" customWidth="1"/>
    <col min="14081" max="14081" width="7.7109375" style="112" customWidth="1"/>
    <col min="14082" max="14082" width="8.42578125" style="112" customWidth="1"/>
    <col min="14083" max="14083" width="8.28515625" style="112" customWidth="1"/>
    <col min="14084" max="14084" width="11.42578125" style="112" customWidth="1"/>
    <col min="14085" max="14086" width="0" style="112" hidden="1" customWidth="1"/>
    <col min="14087" max="14334" width="8.7109375" style="112"/>
    <col min="14335" max="14335" width="5.140625" style="112" customWidth="1"/>
    <col min="14336" max="14336" width="43.85546875" style="112" customWidth="1"/>
    <col min="14337" max="14337" width="7.7109375" style="112" customWidth="1"/>
    <col min="14338" max="14338" width="8.42578125" style="112" customWidth="1"/>
    <col min="14339" max="14339" width="8.28515625" style="112" customWidth="1"/>
    <col min="14340" max="14340" width="11.42578125" style="112" customWidth="1"/>
    <col min="14341" max="14342" width="0" style="112" hidden="1" customWidth="1"/>
    <col min="14343" max="14590" width="8.7109375" style="112"/>
    <col min="14591" max="14591" width="5.140625" style="112" customWidth="1"/>
    <col min="14592" max="14592" width="43.85546875" style="112" customWidth="1"/>
    <col min="14593" max="14593" width="7.7109375" style="112" customWidth="1"/>
    <col min="14594" max="14594" width="8.42578125" style="112" customWidth="1"/>
    <col min="14595" max="14595" width="8.28515625" style="112" customWidth="1"/>
    <col min="14596" max="14596" width="11.42578125" style="112" customWidth="1"/>
    <col min="14597" max="14598" width="0" style="112" hidden="1" customWidth="1"/>
    <col min="14599" max="14846" width="8.7109375" style="112"/>
    <col min="14847" max="14847" width="5.140625" style="112" customWidth="1"/>
    <col min="14848" max="14848" width="43.85546875" style="112" customWidth="1"/>
    <col min="14849" max="14849" width="7.7109375" style="112" customWidth="1"/>
    <col min="14850" max="14850" width="8.42578125" style="112" customWidth="1"/>
    <col min="14851" max="14851" width="8.28515625" style="112" customWidth="1"/>
    <col min="14852" max="14852" width="11.42578125" style="112" customWidth="1"/>
    <col min="14853" max="14854" width="0" style="112" hidden="1" customWidth="1"/>
    <col min="14855" max="15102" width="8.7109375" style="112"/>
    <col min="15103" max="15103" width="5.140625" style="112" customWidth="1"/>
    <col min="15104" max="15104" width="43.85546875" style="112" customWidth="1"/>
    <col min="15105" max="15105" width="7.7109375" style="112" customWidth="1"/>
    <col min="15106" max="15106" width="8.42578125" style="112" customWidth="1"/>
    <col min="15107" max="15107" width="8.28515625" style="112" customWidth="1"/>
    <col min="15108" max="15108" width="11.42578125" style="112" customWidth="1"/>
    <col min="15109" max="15110" width="0" style="112" hidden="1" customWidth="1"/>
    <col min="15111" max="15358" width="8.7109375" style="112"/>
    <col min="15359" max="15359" width="5.140625" style="112" customWidth="1"/>
    <col min="15360" max="15360" width="43.85546875" style="112" customWidth="1"/>
    <col min="15361" max="15361" width="7.7109375" style="112" customWidth="1"/>
    <col min="15362" max="15362" width="8.42578125" style="112" customWidth="1"/>
    <col min="15363" max="15363" width="8.28515625" style="112" customWidth="1"/>
    <col min="15364" max="15364" width="11.42578125" style="112" customWidth="1"/>
    <col min="15365" max="15366" width="0" style="112" hidden="1" customWidth="1"/>
    <col min="15367" max="15614" width="8.7109375" style="112"/>
    <col min="15615" max="15615" width="5.140625" style="112" customWidth="1"/>
    <col min="15616" max="15616" width="43.85546875" style="112" customWidth="1"/>
    <col min="15617" max="15617" width="7.7109375" style="112" customWidth="1"/>
    <col min="15618" max="15618" width="8.42578125" style="112" customWidth="1"/>
    <col min="15619" max="15619" width="8.28515625" style="112" customWidth="1"/>
    <col min="15620" max="15620" width="11.42578125" style="112" customWidth="1"/>
    <col min="15621" max="15622" width="0" style="112" hidden="1" customWidth="1"/>
    <col min="15623" max="15870" width="8.7109375" style="112"/>
    <col min="15871" max="15871" width="5.140625" style="112" customWidth="1"/>
    <col min="15872" max="15872" width="43.85546875" style="112" customWidth="1"/>
    <col min="15873" max="15873" width="7.7109375" style="112" customWidth="1"/>
    <col min="15874" max="15874" width="8.42578125" style="112" customWidth="1"/>
    <col min="15875" max="15875" width="8.28515625" style="112" customWidth="1"/>
    <col min="15876" max="15876" width="11.42578125" style="112" customWidth="1"/>
    <col min="15877" max="15878" width="0" style="112" hidden="1" customWidth="1"/>
    <col min="15879" max="16126" width="8.7109375" style="112"/>
    <col min="16127" max="16127" width="5.140625" style="112" customWidth="1"/>
    <col min="16128" max="16128" width="43.85546875" style="112" customWidth="1"/>
    <col min="16129" max="16129" width="7.7109375" style="112" customWidth="1"/>
    <col min="16130" max="16130" width="8.42578125" style="112" customWidth="1"/>
    <col min="16131" max="16131" width="8.28515625" style="112" customWidth="1"/>
    <col min="16132" max="16132" width="11.42578125" style="112" customWidth="1"/>
    <col min="16133" max="16134" width="0" style="112" hidden="1" customWidth="1"/>
    <col min="16135" max="16384" width="8.7109375" style="112"/>
  </cols>
  <sheetData>
    <row r="1" spans="1:7">
      <c r="A1" s="108"/>
      <c r="B1" s="109"/>
      <c r="C1" s="110"/>
      <c r="D1" s="109"/>
      <c r="E1" s="111"/>
      <c r="F1" s="111"/>
      <c r="G1" s="111"/>
    </row>
    <row r="2" spans="1:7">
      <c r="A2" s="108"/>
      <c r="B2" s="109"/>
      <c r="C2" s="110"/>
      <c r="D2" s="109"/>
      <c r="E2" s="111"/>
      <c r="F2" s="111"/>
      <c r="G2" s="111"/>
    </row>
    <row r="3" spans="1:7" s="118" customFormat="1" ht="15.75">
      <c r="A3" s="113" t="s">
        <v>25</v>
      </c>
      <c r="B3" s="114"/>
      <c r="C3" s="115" t="s">
        <v>54</v>
      </c>
      <c r="D3" s="116"/>
      <c r="E3" s="117"/>
      <c r="F3" s="117"/>
      <c r="G3" s="117"/>
    </row>
    <row r="4" spans="1:7">
      <c r="A4" s="119"/>
      <c r="B4" s="120"/>
      <c r="C4" s="121"/>
      <c r="D4" s="120"/>
      <c r="E4" s="122"/>
      <c r="F4" s="122"/>
      <c r="G4" s="122"/>
    </row>
    <row r="5" spans="1:7">
      <c r="A5" s="119"/>
      <c r="B5" s="120"/>
      <c r="C5" s="121"/>
      <c r="D5" s="120"/>
      <c r="E5" s="122"/>
      <c r="F5" s="122"/>
      <c r="G5" s="122"/>
    </row>
    <row r="6" spans="1:7">
      <c r="A6" s="119"/>
      <c r="B6" s="123"/>
      <c r="C6" s="124" t="s">
        <v>8</v>
      </c>
      <c r="D6" s="125"/>
      <c r="E6" s="122"/>
      <c r="F6" s="122"/>
      <c r="G6" s="122"/>
    </row>
    <row r="7" spans="1:7" s="133" customFormat="1" ht="14.25" customHeight="1">
      <c r="A7" s="127"/>
      <c r="B7" s="128"/>
      <c r="C7" s="171"/>
      <c r="D7" s="171"/>
      <c r="E7" s="172"/>
      <c r="F7" s="172"/>
      <c r="G7" s="172"/>
    </row>
    <row r="8" spans="1:7" s="133" customFormat="1" ht="14.25" customHeight="1">
      <c r="A8" s="127"/>
      <c r="B8" s="128"/>
      <c r="C8" s="254" t="s">
        <v>85</v>
      </c>
      <c r="D8" s="254"/>
      <c r="E8" s="254"/>
      <c r="F8" s="254"/>
      <c r="G8" s="254"/>
    </row>
    <row r="9" spans="1:7" s="133" customFormat="1" ht="41.25" customHeight="1">
      <c r="A9" s="127"/>
      <c r="B9" s="128"/>
      <c r="C9" s="254" t="s">
        <v>55</v>
      </c>
      <c r="D9" s="255"/>
      <c r="E9" s="255"/>
      <c r="F9" s="255"/>
      <c r="G9" s="255"/>
    </row>
    <row r="10" spans="1:7" s="133" customFormat="1" ht="40.5" customHeight="1">
      <c r="A10" s="127"/>
      <c r="B10" s="128"/>
      <c r="C10" s="254" t="s">
        <v>86</v>
      </c>
      <c r="D10" s="254"/>
      <c r="E10" s="254"/>
      <c r="F10" s="254"/>
      <c r="G10" s="254"/>
    </row>
    <row r="11" spans="1:7" s="133" customFormat="1" ht="39.75" customHeight="1">
      <c r="A11" s="127"/>
      <c r="B11" s="128"/>
      <c r="C11" s="254" t="s">
        <v>124</v>
      </c>
      <c r="D11" s="254"/>
      <c r="E11" s="254"/>
      <c r="F11" s="254"/>
      <c r="G11" s="254"/>
    </row>
    <row r="12" spans="1:7" s="133" customFormat="1" ht="41.25" customHeight="1">
      <c r="A12" s="127"/>
      <c r="B12" s="128"/>
      <c r="C12" s="254" t="s">
        <v>56</v>
      </c>
      <c r="D12" s="254"/>
      <c r="E12" s="254"/>
      <c r="F12" s="254"/>
      <c r="G12" s="254"/>
    </row>
    <row r="13" spans="1:7" s="133" customFormat="1" ht="39.75" customHeight="1">
      <c r="A13" s="127"/>
      <c r="B13" s="128"/>
      <c r="C13" s="254" t="s">
        <v>125</v>
      </c>
      <c r="D13" s="254"/>
      <c r="E13" s="254"/>
      <c r="F13" s="254"/>
      <c r="G13" s="254"/>
    </row>
    <row r="14" spans="1:7" s="133" customFormat="1" ht="16.5" customHeight="1">
      <c r="A14" s="127"/>
      <c r="B14" s="128"/>
      <c r="C14" s="254" t="s">
        <v>57</v>
      </c>
      <c r="D14" s="254"/>
      <c r="E14" s="254"/>
      <c r="F14" s="254"/>
      <c r="G14" s="254"/>
    </row>
    <row r="15" spans="1:7" s="133" customFormat="1" ht="26.25" customHeight="1">
      <c r="A15" s="127"/>
      <c r="B15" s="128"/>
      <c r="C15" s="254" t="s">
        <v>92</v>
      </c>
      <c r="D15" s="254"/>
      <c r="E15" s="254"/>
      <c r="F15" s="254"/>
      <c r="G15" s="254"/>
    </row>
    <row r="16" spans="1:7" s="133" customFormat="1">
      <c r="A16" s="127"/>
      <c r="B16" s="128"/>
      <c r="C16" s="173"/>
      <c r="D16" s="173"/>
      <c r="E16" s="173"/>
      <c r="F16" s="173"/>
      <c r="G16" s="173"/>
    </row>
    <row r="17" spans="1:7" s="133" customFormat="1" ht="20.25" customHeight="1">
      <c r="A17" s="127"/>
      <c r="B17" s="128"/>
      <c r="C17" s="173" t="s">
        <v>58</v>
      </c>
      <c r="D17" s="173"/>
      <c r="E17" s="173"/>
      <c r="F17" s="173"/>
      <c r="G17" s="173"/>
    </row>
    <row r="18" spans="1:7" s="133" customFormat="1" ht="230.25" customHeight="1">
      <c r="A18" s="127"/>
      <c r="B18" s="128"/>
      <c r="C18" s="173" t="s">
        <v>59</v>
      </c>
      <c r="D18" s="173"/>
      <c r="E18" s="173"/>
      <c r="F18" s="173"/>
      <c r="G18" s="173"/>
    </row>
    <row r="19" spans="1:7" s="133" customFormat="1" ht="14.25" customHeight="1">
      <c r="A19" s="174"/>
      <c r="B19" s="175"/>
      <c r="C19" s="131"/>
      <c r="D19" s="131"/>
      <c r="E19" s="132"/>
      <c r="F19" s="132"/>
      <c r="G19" s="132"/>
    </row>
    <row r="20" spans="1:7">
      <c r="A20" s="176"/>
      <c r="B20" s="177"/>
      <c r="C20" s="136"/>
      <c r="D20" s="136"/>
      <c r="E20" s="137"/>
      <c r="F20" s="137"/>
      <c r="G20" s="178"/>
    </row>
    <row r="21" spans="1:7" ht="26.45" customHeight="1">
      <c r="A21" s="134"/>
      <c r="B21" s="135"/>
      <c r="C21" s="139"/>
      <c r="D21" s="140" t="s">
        <v>14</v>
      </c>
      <c r="E21" s="141" t="s">
        <v>3</v>
      </c>
      <c r="F21" s="141" t="s">
        <v>1</v>
      </c>
      <c r="G21" s="142" t="s">
        <v>2</v>
      </c>
    </row>
    <row r="22" spans="1:7" ht="26.45" customHeight="1">
      <c r="A22" s="134"/>
      <c r="B22" s="135"/>
      <c r="C22" s="139"/>
      <c r="D22" s="179"/>
      <c r="E22" s="180"/>
      <c r="F22" s="180"/>
      <c r="G22" s="180"/>
    </row>
    <row r="23" spans="1:7" ht="127.5">
      <c r="A23" s="147" t="s">
        <v>25</v>
      </c>
      <c r="B23" s="147">
        <v>1</v>
      </c>
      <c r="C23" s="148" t="s">
        <v>107</v>
      </c>
      <c r="D23" s="181" t="s">
        <v>37</v>
      </c>
      <c r="E23" s="181">
        <v>1</v>
      </c>
      <c r="F23" s="84"/>
      <c r="G23" s="181">
        <f>E23*F23</f>
        <v>0</v>
      </c>
    </row>
    <row r="24" spans="1:7">
      <c r="A24" s="182"/>
      <c r="B24" s="183"/>
      <c r="C24" s="143"/>
      <c r="D24" s="184"/>
      <c r="E24" s="185"/>
      <c r="F24" s="185"/>
      <c r="G24" s="186"/>
    </row>
    <row r="25" spans="1:7" ht="178.5">
      <c r="A25" s="154" t="str">
        <f>A23</f>
        <v>3.</v>
      </c>
      <c r="B25" s="154">
        <f>MAX(B23:B24)+1</f>
        <v>2</v>
      </c>
      <c r="C25" s="148" t="s">
        <v>106</v>
      </c>
      <c r="D25" s="181"/>
      <c r="E25" s="181"/>
      <c r="F25" s="181"/>
      <c r="G25" s="181"/>
    </row>
    <row r="26" spans="1:7">
      <c r="A26" s="134"/>
      <c r="B26" s="135"/>
      <c r="C26" s="148" t="s">
        <v>60</v>
      </c>
      <c r="D26" s="181" t="s">
        <v>37</v>
      </c>
      <c r="E26" s="181">
        <v>13</v>
      </c>
      <c r="F26" s="84"/>
      <c r="G26" s="181">
        <f>E26*F26</f>
        <v>0</v>
      </c>
    </row>
    <row r="27" spans="1:7">
      <c r="A27" s="134"/>
      <c r="B27" s="135"/>
      <c r="C27" s="148" t="s">
        <v>61</v>
      </c>
      <c r="D27" s="181" t="s">
        <v>37</v>
      </c>
      <c r="E27" s="181">
        <v>1</v>
      </c>
      <c r="F27" s="84"/>
      <c r="G27" s="181">
        <f>E27*F27</f>
        <v>0</v>
      </c>
    </row>
    <row r="28" spans="1:7">
      <c r="A28" s="134"/>
      <c r="B28" s="135"/>
      <c r="C28" s="143"/>
      <c r="D28" s="184"/>
      <c r="E28" s="185"/>
      <c r="F28" s="185"/>
      <c r="G28" s="186"/>
    </row>
    <row r="29" spans="1:7" ht="102">
      <c r="A29" s="154" t="str">
        <f>A23</f>
        <v>3.</v>
      </c>
      <c r="B29" s="154">
        <f>MAX(B23:B28)+1</f>
        <v>3</v>
      </c>
      <c r="C29" s="148" t="s">
        <v>108</v>
      </c>
      <c r="D29" s="181" t="s">
        <v>37</v>
      </c>
      <c r="E29" s="181">
        <v>1</v>
      </c>
      <c r="F29" s="84"/>
      <c r="G29" s="181">
        <f>E29*F29</f>
        <v>0</v>
      </c>
    </row>
    <row r="30" spans="1:7">
      <c r="A30" s="154"/>
      <c r="B30" s="154"/>
      <c r="C30" s="148"/>
      <c r="D30" s="181"/>
      <c r="E30" s="181"/>
      <c r="F30" s="181"/>
      <c r="G30" s="181"/>
    </row>
    <row r="31" spans="1:7" ht="89.25">
      <c r="A31" s="154" t="str">
        <f>A25</f>
        <v>3.</v>
      </c>
      <c r="B31" s="154">
        <f>MAX(B25:B30)+1</f>
        <v>4</v>
      </c>
      <c r="C31" s="148" t="s">
        <v>109</v>
      </c>
      <c r="D31" s="181" t="s">
        <v>37</v>
      </c>
      <c r="E31" s="181">
        <v>1</v>
      </c>
      <c r="F31" s="84"/>
      <c r="G31" s="181">
        <f>E31*F31</f>
        <v>0</v>
      </c>
    </row>
    <row r="32" spans="1:7">
      <c r="A32" s="154"/>
      <c r="B32" s="154"/>
      <c r="C32" s="148"/>
      <c r="D32" s="181"/>
      <c r="E32" s="181"/>
      <c r="F32" s="181"/>
      <c r="G32" s="181"/>
    </row>
    <row r="33" spans="1:7" ht="89.25">
      <c r="A33" s="154" t="s">
        <v>25</v>
      </c>
      <c r="B33" s="154">
        <f>MAX(B27:B32)+1</f>
        <v>5</v>
      </c>
      <c r="C33" s="148" t="s">
        <v>110</v>
      </c>
      <c r="D33" s="181" t="s">
        <v>37</v>
      </c>
      <c r="E33" s="181">
        <v>2</v>
      </c>
      <c r="F33" s="84"/>
      <c r="G33" s="181">
        <f>E33*F33</f>
        <v>0</v>
      </c>
    </row>
    <row r="34" spans="1:7">
      <c r="A34" s="154"/>
      <c r="B34" s="154"/>
      <c r="C34" s="148"/>
      <c r="D34" s="181"/>
      <c r="E34" s="181"/>
      <c r="F34" s="181"/>
      <c r="G34" s="181"/>
    </row>
    <row r="35" spans="1:7">
      <c r="A35" s="134"/>
      <c r="B35" s="135"/>
      <c r="C35" s="143"/>
      <c r="D35" s="184"/>
      <c r="E35" s="185"/>
      <c r="F35" s="185"/>
      <c r="G35" s="186"/>
    </row>
    <row r="36" spans="1:7" ht="13.5" thickBot="1">
      <c r="A36" s="187" t="str">
        <f>A3</f>
        <v>3.</v>
      </c>
      <c r="B36" s="187"/>
      <c r="C36" s="158" t="s">
        <v>62</v>
      </c>
      <c r="D36" s="188"/>
      <c r="E36" s="189"/>
      <c r="F36" s="190"/>
      <c r="G36" s="191">
        <f>SUM(G23:G35)</f>
        <v>0</v>
      </c>
    </row>
    <row r="37" spans="1:7">
      <c r="A37" s="134"/>
      <c r="B37" s="135"/>
      <c r="C37" s="143"/>
      <c r="D37" s="144"/>
      <c r="E37" s="145"/>
      <c r="F37" s="145"/>
      <c r="G37" s="146"/>
    </row>
    <row r="38" spans="1:7">
      <c r="A38" s="165"/>
    </row>
    <row r="39" spans="1:7">
      <c r="A39" s="165"/>
    </row>
    <row r="40" spans="1:7">
      <c r="A40" s="165"/>
    </row>
    <row r="41" spans="1:7">
      <c r="A41" s="165"/>
    </row>
    <row r="42" spans="1:7">
      <c r="A42" s="165"/>
    </row>
    <row r="43" spans="1:7">
      <c r="A43" s="165"/>
    </row>
    <row r="44" spans="1:7">
      <c r="A44" s="165"/>
    </row>
    <row r="45" spans="1:7">
      <c r="A45" s="165"/>
    </row>
    <row r="46" spans="1:7">
      <c r="A46" s="165"/>
    </row>
    <row r="47" spans="1:7">
      <c r="A47" s="165"/>
    </row>
    <row r="48" spans="1:7">
      <c r="A48" s="165"/>
    </row>
    <row r="49" spans="1:1">
      <c r="A49" s="165"/>
    </row>
    <row r="50" spans="1:1">
      <c r="A50" s="165"/>
    </row>
    <row r="51" spans="1:1">
      <c r="A51" s="165"/>
    </row>
    <row r="52" spans="1:1">
      <c r="A52" s="165"/>
    </row>
    <row r="53" spans="1:1">
      <c r="A53" s="165"/>
    </row>
    <row r="54" spans="1:1">
      <c r="A54" s="165"/>
    </row>
    <row r="55" spans="1:1">
      <c r="A55" s="165"/>
    </row>
    <row r="56" spans="1:1">
      <c r="A56" s="165"/>
    </row>
    <row r="57" spans="1:1">
      <c r="A57" s="165"/>
    </row>
    <row r="58" spans="1:1">
      <c r="A58" s="165"/>
    </row>
    <row r="59" spans="1:1">
      <c r="A59" s="165"/>
    </row>
    <row r="60" spans="1:1">
      <c r="A60" s="165"/>
    </row>
    <row r="61" spans="1:1">
      <c r="A61" s="165"/>
    </row>
    <row r="62" spans="1:1">
      <c r="A62" s="165"/>
    </row>
    <row r="63" spans="1:1">
      <c r="A63" s="165"/>
    </row>
    <row r="64" spans="1:1">
      <c r="A64" s="165"/>
    </row>
    <row r="65" spans="1:1">
      <c r="A65" s="165"/>
    </row>
    <row r="66" spans="1:1">
      <c r="A66" s="165"/>
    </row>
    <row r="67" spans="1:1">
      <c r="A67" s="165"/>
    </row>
    <row r="68" spans="1:1">
      <c r="A68" s="165"/>
    </row>
    <row r="69" spans="1:1">
      <c r="A69" s="165"/>
    </row>
    <row r="70" spans="1:1">
      <c r="A70" s="165"/>
    </row>
    <row r="71" spans="1:1">
      <c r="A71" s="165"/>
    </row>
    <row r="72" spans="1:1">
      <c r="A72" s="165"/>
    </row>
    <row r="73" spans="1:1">
      <c r="A73" s="165"/>
    </row>
    <row r="74" spans="1:1">
      <c r="A74" s="165"/>
    </row>
    <row r="75" spans="1:1">
      <c r="A75" s="165"/>
    </row>
    <row r="76" spans="1:1">
      <c r="A76" s="165"/>
    </row>
    <row r="77" spans="1:1">
      <c r="A77" s="165"/>
    </row>
    <row r="78" spans="1:1">
      <c r="A78" s="165"/>
    </row>
    <row r="79" spans="1:1">
      <c r="A79" s="165"/>
    </row>
    <row r="80" spans="1:1">
      <c r="A80" s="165"/>
    </row>
    <row r="81" spans="1:1">
      <c r="A81" s="165"/>
    </row>
    <row r="82" spans="1:1">
      <c r="A82" s="165"/>
    </row>
    <row r="83" spans="1:1">
      <c r="A83" s="165"/>
    </row>
    <row r="84" spans="1:1">
      <c r="A84" s="165"/>
    </row>
    <row r="85" spans="1:1">
      <c r="A85" s="165"/>
    </row>
    <row r="86" spans="1:1">
      <c r="A86" s="165"/>
    </row>
    <row r="87" spans="1:1">
      <c r="A87" s="165"/>
    </row>
    <row r="88" spans="1:1">
      <c r="A88" s="165"/>
    </row>
    <row r="89" spans="1:1">
      <c r="A89" s="165"/>
    </row>
    <row r="90" spans="1:1">
      <c r="A90" s="165"/>
    </row>
    <row r="91" spans="1:1">
      <c r="A91" s="165"/>
    </row>
    <row r="92" spans="1:1">
      <c r="A92" s="165"/>
    </row>
    <row r="93" spans="1:1">
      <c r="A93" s="165"/>
    </row>
    <row r="94" spans="1:1">
      <c r="A94" s="165"/>
    </row>
    <row r="95" spans="1:1">
      <c r="A95" s="165"/>
    </row>
    <row r="96" spans="1:1">
      <c r="A96" s="165"/>
    </row>
    <row r="97" spans="1:1">
      <c r="A97" s="165"/>
    </row>
    <row r="98" spans="1:1">
      <c r="A98" s="165"/>
    </row>
    <row r="99" spans="1:1">
      <c r="A99" s="165"/>
    </row>
    <row r="100" spans="1:1">
      <c r="A100" s="165"/>
    </row>
    <row r="101" spans="1:1">
      <c r="A101" s="165"/>
    </row>
    <row r="102" spans="1:1">
      <c r="A102" s="165"/>
    </row>
    <row r="103" spans="1:1">
      <c r="A103" s="165"/>
    </row>
    <row r="104" spans="1:1">
      <c r="A104" s="165"/>
    </row>
    <row r="105" spans="1:1">
      <c r="A105" s="165"/>
    </row>
    <row r="106" spans="1:1">
      <c r="A106" s="165"/>
    </row>
    <row r="107" spans="1:1">
      <c r="A107" s="165"/>
    </row>
    <row r="108" spans="1:1">
      <c r="A108" s="165"/>
    </row>
    <row r="109" spans="1:1">
      <c r="A109" s="165"/>
    </row>
    <row r="110" spans="1:1">
      <c r="A110" s="165"/>
    </row>
    <row r="111" spans="1:1">
      <c r="A111" s="165"/>
    </row>
    <row r="112" spans="1:1">
      <c r="A112" s="165"/>
    </row>
    <row r="113" spans="1:1">
      <c r="A113" s="165"/>
    </row>
    <row r="114" spans="1:1">
      <c r="A114" s="165"/>
    </row>
    <row r="115" spans="1:1">
      <c r="A115" s="165"/>
    </row>
    <row r="116" spans="1:1">
      <c r="A116" s="165"/>
    </row>
    <row r="117" spans="1:1">
      <c r="A117" s="165"/>
    </row>
    <row r="118" spans="1:1">
      <c r="A118" s="165"/>
    </row>
    <row r="119" spans="1:1">
      <c r="A119" s="165"/>
    </row>
    <row r="120" spans="1:1">
      <c r="A120" s="165"/>
    </row>
    <row r="121" spans="1:1">
      <c r="A121" s="165"/>
    </row>
    <row r="122" spans="1:1">
      <c r="A122" s="165"/>
    </row>
    <row r="123" spans="1:1">
      <c r="A123" s="165"/>
    </row>
    <row r="124" spans="1:1">
      <c r="A124" s="165"/>
    </row>
    <row r="125" spans="1:1">
      <c r="A125" s="165"/>
    </row>
    <row r="126" spans="1:1">
      <c r="A126" s="165"/>
    </row>
    <row r="127" spans="1:1">
      <c r="A127" s="165"/>
    </row>
    <row r="128" spans="1:1">
      <c r="A128" s="165"/>
    </row>
    <row r="129" spans="1:1">
      <c r="A129" s="165"/>
    </row>
    <row r="130" spans="1:1">
      <c r="A130" s="165"/>
    </row>
    <row r="131" spans="1:1">
      <c r="A131" s="165"/>
    </row>
    <row r="132" spans="1:1">
      <c r="A132" s="165"/>
    </row>
    <row r="133" spans="1:1">
      <c r="A133" s="165"/>
    </row>
    <row r="134" spans="1:1">
      <c r="A134" s="165"/>
    </row>
    <row r="135" spans="1:1">
      <c r="A135" s="165"/>
    </row>
    <row r="136" spans="1:1">
      <c r="A136" s="165"/>
    </row>
    <row r="137" spans="1:1">
      <c r="A137" s="165"/>
    </row>
    <row r="138" spans="1:1">
      <c r="A138" s="165"/>
    </row>
    <row r="139" spans="1:1">
      <c r="A139" s="165"/>
    </row>
    <row r="140" spans="1:1">
      <c r="A140" s="165"/>
    </row>
    <row r="141" spans="1:1">
      <c r="A141" s="165"/>
    </row>
    <row r="142" spans="1:1">
      <c r="A142" s="165"/>
    </row>
    <row r="143" spans="1:1">
      <c r="A143" s="165"/>
    </row>
    <row r="144" spans="1:1">
      <c r="A144" s="165"/>
    </row>
    <row r="145" spans="1:1">
      <c r="A145" s="165"/>
    </row>
    <row r="146" spans="1:1">
      <c r="A146" s="165"/>
    </row>
    <row r="147" spans="1:1">
      <c r="A147" s="165"/>
    </row>
    <row r="148" spans="1:1">
      <c r="A148" s="165"/>
    </row>
    <row r="149" spans="1:1">
      <c r="A149" s="165"/>
    </row>
    <row r="150" spans="1:1">
      <c r="A150" s="165"/>
    </row>
    <row r="151" spans="1:1">
      <c r="A151" s="165"/>
    </row>
    <row r="152" spans="1:1">
      <c r="A152" s="165"/>
    </row>
    <row r="153" spans="1:1">
      <c r="A153" s="165"/>
    </row>
    <row r="154" spans="1:1">
      <c r="A154" s="165"/>
    </row>
    <row r="155" spans="1:1">
      <c r="A155" s="165"/>
    </row>
    <row r="156" spans="1:1">
      <c r="A156" s="165"/>
    </row>
    <row r="157" spans="1:1">
      <c r="A157" s="165"/>
    </row>
    <row r="158" spans="1:1">
      <c r="A158" s="165"/>
    </row>
    <row r="159" spans="1:1">
      <c r="A159" s="165"/>
    </row>
    <row r="160" spans="1:1">
      <c r="A160" s="165"/>
    </row>
    <row r="161" spans="1:1">
      <c r="A161" s="165"/>
    </row>
    <row r="162" spans="1:1">
      <c r="A162" s="165"/>
    </row>
    <row r="163" spans="1:1">
      <c r="A163" s="165"/>
    </row>
    <row r="164" spans="1:1">
      <c r="A164" s="165"/>
    </row>
    <row r="165" spans="1:1">
      <c r="A165" s="165"/>
    </row>
    <row r="166" spans="1:1">
      <c r="A166" s="165"/>
    </row>
    <row r="167" spans="1:1">
      <c r="A167" s="165"/>
    </row>
    <row r="168" spans="1:1">
      <c r="A168" s="165"/>
    </row>
    <row r="169" spans="1:1">
      <c r="A169" s="165"/>
    </row>
    <row r="170" spans="1:1">
      <c r="A170" s="165"/>
    </row>
    <row r="171" spans="1:1">
      <c r="A171" s="165"/>
    </row>
    <row r="172" spans="1:1">
      <c r="A172" s="165"/>
    </row>
    <row r="173" spans="1:1">
      <c r="A173" s="165"/>
    </row>
    <row r="174" spans="1:1">
      <c r="A174" s="165"/>
    </row>
    <row r="175" spans="1:1">
      <c r="A175" s="165"/>
    </row>
    <row r="176" spans="1:1">
      <c r="A176" s="168"/>
    </row>
    <row r="177" spans="1:1">
      <c r="A177" s="134"/>
    </row>
    <row r="178" spans="1:1">
      <c r="A178" s="134"/>
    </row>
    <row r="179" spans="1:1">
      <c r="A179" s="165"/>
    </row>
    <row r="180" spans="1:1">
      <c r="A180" s="134"/>
    </row>
    <row r="181" spans="1:1">
      <c r="A181" s="134"/>
    </row>
    <row r="182" spans="1:1">
      <c r="A182" s="134"/>
    </row>
    <row r="183" spans="1:1">
      <c r="A183" s="165"/>
    </row>
    <row r="184" spans="1:1">
      <c r="A184" s="134"/>
    </row>
    <row r="185" spans="1:1">
      <c r="A185" s="165"/>
    </row>
    <row r="186" spans="1:1">
      <c r="A186" s="165"/>
    </row>
    <row r="187" spans="1:1">
      <c r="A187" s="134"/>
    </row>
    <row r="188" spans="1:1">
      <c r="A188" s="165"/>
    </row>
    <row r="189" spans="1:1">
      <c r="A189" s="134"/>
    </row>
    <row r="190" spans="1:1">
      <c r="A190" s="134"/>
    </row>
    <row r="191" spans="1:1">
      <c r="A191" s="134"/>
    </row>
    <row r="192" spans="1:1">
      <c r="A192" s="134"/>
    </row>
    <row r="193" spans="1:1">
      <c r="A193" s="134"/>
    </row>
    <row r="194" spans="1:1">
      <c r="A194" s="165"/>
    </row>
    <row r="195" spans="1:1">
      <c r="A195" s="134"/>
    </row>
    <row r="196" spans="1:1">
      <c r="A196" s="134"/>
    </row>
    <row r="197" spans="1:1">
      <c r="A197" s="134"/>
    </row>
    <row r="198" spans="1:1">
      <c r="A198" s="134"/>
    </row>
    <row r="199" spans="1:1">
      <c r="A199" s="134"/>
    </row>
    <row r="200" spans="1:1">
      <c r="A200" s="165"/>
    </row>
    <row r="201" spans="1:1">
      <c r="A201" s="165"/>
    </row>
    <row r="202" spans="1:1">
      <c r="A202" s="134"/>
    </row>
    <row r="203" spans="1:1">
      <c r="A203" s="165"/>
    </row>
    <row r="204" spans="1:1">
      <c r="A204" s="165"/>
    </row>
    <row r="205" spans="1:1">
      <c r="A205" s="134"/>
    </row>
    <row r="206" spans="1:1">
      <c r="A206" s="165"/>
    </row>
    <row r="207" spans="1:1">
      <c r="A207" s="134"/>
    </row>
    <row r="208" spans="1:1">
      <c r="A208" s="165"/>
    </row>
    <row r="209" spans="1:1">
      <c r="A209" s="134"/>
    </row>
    <row r="212" spans="1:1">
      <c r="A212" s="169"/>
    </row>
    <row r="213" spans="1:1" ht="15.75">
      <c r="A213" s="170"/>
    </row>
  </sheetData>
  <sheetProtection sheet="1" objects="1" scenarios="1"/>
  <mergeCells count="8">
    <mergeCell ref="C13:G13"/>
    <mergeCell ref="C14:G14"/>
    <mergeCell ref="C15:G15"/>
    <mergeCell ref="C8:G8"/>
    <mergeCell ref="C9:G9"/>
    <mergeCell ref="C10:G10"/>
    <mergeCell ref="C11:G11"/>
    <mergeCell ref="C12:G12"/>
  </mergeCells>
  <pageMargins left="0.74803149606299213" right="0.74803149606299213" top="0.98425196850393704" bottom="0.98425196850393704" header="0.51181102362204722" footer="0.51181102362204722"/>
  <pageSetup paperSize="9" orientation="portrait" r:id="rId1"/>
  <headerFooter alignWithMargins="0">
    <oddHeader xml:space="preserve">&amp;L&amp;"Arial,Bold"ARP&amp;"Arial,Regular" &amp;9d.o.o.  Slobode 22 / Split&amp;R&amp;"Arial,Bold"&amp;9IZGRADNJA UMJETNIČKE INSTALACIJE </oddHeader>
    <oddFooter>&amp;C&amp;"Arial,Bold"&amp;9 &amp;A&amp;R&amp;P</oddFooter>
  </headerFooter>
  <rowBreaks count="1" manualBreakCount="1">
    <brk id="2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2:G31"/>
  <sheetViews>
    <sheetView showZeros="0" tabSelected="1" view="pageBreakPreview" topLeftCell="B1" zoomScaleSheetLayoutView="100" workbookViewId="0">
      <selection activeCell="C13" sqref="C13"/>
    </sheetView>
  </sheetViews>
  <sheetFormatPr defaultColWidth="8.7109375" defaultRowHeight="12.75"/>
  <cols>
    <col min="1" max="1" width="4.7109375" style="192" customWidth="1"/>
    <col min="2" max="2" width="43.140625" style="231" customWidth="1"/>
    <col min="3" max="3" width="6" style="194" bestFit="1" customWidth="1"/>
    <col min="4" max="4" width="4.28515625" style="194" customWidth="1"/>
    <col min="5" max="5" width="6" style="194" customWidth="1"/>
    <col min="6" max="6" width="13" style="195" customWidth="1"/>
    <col min="7" max="253" width="8.7109375" style="194"/>
    <col min="254" max="254" width="4.7109375" style="194" customWidth="1"/>
    <col min="255" max="255" width="43.140625" style="194" customWidth="1"/>
    <col min="256" max="256" width="6" style="194" bestFit="1" customWidth="1"/>
    <col min="257" max="257" width="4.28515625" style="194" customWidth="1"/>
    <col min="258" max="258" width="6" style="194" customWidth="1"/>
    <col min="259" max="259" width="13" style="194" customWidth="1"/>
    <col min="260" max="509" width="8.7109375" style="194"/>
    <col min="510" max="510" width="4.7109375" style="194" customWidth="1"/>
    <col min="511" max="511" width="43.140625" style="194" customWidth="1"/>
    <col min="512" max="512" width="6" style="194" bestFit="1" customWidth="1"/>
    <col min="513" max="513" width="4.28515625" style="194" customWidth="1"/>
    <col min="514" max="514" width="6" style="194" customWidth="1"/>
    <col min="515" max="515" width="13" style="194" customWidth="1"/>
    <col min="516" max="765" width="8.7109375" style="194"/>
    <col min="766" max="766" width="4.7109375" style="194" customWidth="1"/>
    <col min="767" max="767" width="43.140625" style="194" customWidth="1"/>
    <col min="768" max="768" width="6" style="194" bestFit="1" customWidth="1"/>
    <col min="769" max="769" width="4.28515625" style="194" customWidth="1"/>
    <col min="770" max="770" width="6" style="194" customWidth="1"/>
    <col min="771" max="771" width="13" style="194" customWidth="1"/>
    <col min="772" max="1021" width="8.7109375" style="194"/>
    <col min="1022" max="1022" width="4.7109375" style="194" customWidth="1"/>
    <col min="1023" max="1023" width="43.140625" style="194" customWidth="1"/>
    <col min="1024" max="1024" width="6" style="194" bestFit="1" customWidth="1"/>
    <col min="1025" max="1025" width="4.28515625" style="194" customWidth="1"/>
    <col min="1026" max="1026" width="6" style="194" customWidth="1"/>
    <col min="1027" max="1027" width="13" style="194" customWidth="1"/>
    <col min="1028" max="1277" width="8.7109375" style="194"/>
    <col min="1278" max="1278" width="4.7109375" style="194" customWidth="1"/>
    <col min="1279" max="1279" width="43.140625" style="194" customWidth="1"/>
    <col min="1280" max="1280" width="6" style="194" bestFit="1" customWidth="1"/>
    <col min="1281" max="1281" width="4.28515625" style="194" customWidth="1"/>
    <col min="1282" max="1282" width="6" style="194" customWidth="1"/>
    <col min="1283" max="1283" width="13" style="194" customWidth="1"/>
    <col min="1284" max="1533" width="8.7109375" style="194"/>
    <col min="1534" max="1534" width="4.7109375" style="194" customWidth="1"/>
    <col min="1535" max="1535" width="43.140625" style="194" customWidth="1"/>
    <col min="1536" max="1536" width="6" style="194" bestFit="1" customWidth="1"/>
    <col min="1537" max="1537" width="4.28515625" style="194" customWidth="1"/>
    <col min="1538" max="1538" width="6" style="194" customWidth="1"/>
    <col min="1539" max="1539" width="13" style="194" customWidth="1"/>
    <col min="1540" max="1789" width="8.7109375" style="194"/>
    <col min="1790" max="1790" width="4.7109375" style="194" customWidth="1"/>
    <col min="1791" max="1791" width="43.140625" style="194" customWidth="1"/>
    <col min="1792" max="1792" width="6" style="194" bestFit="1" customWidth="1"/>
    <col min="1793" max="1793" width="4.28515625" style="194" customWidth="1"/>
    <col min="1794" max="1794" width="6" style="194" customWidth="1"/>
    <col min="1795" max="1795" width="13" style="194" customWidth="1"/>
    <col min="1796" max="2045" width="8.7109375" style="194"/>
    <col min="2046" max="2046" width="4.7109375" style="194" customWidth="1"/>
    <col min="2047" max="2047" width="43.140625" style="194" customWidth="1"/>
    <col min="2048" max="2048" width="6" style="194" bestFit="1" customWidth="1"/>
    <col min="2049" max="2049" width="4.28515625" style="194" customWidth="1"/>
    <col min="2050" max="2050" width="6" style="194" customWidth="1"/>
    <col min="2051" max="2051" width="13" style="194" customWidth="1"/>
    <col min="2052" max="2301" width="8.7109375" style="194"/>
    <col min="2302" max="2302" width="4.7109375" style="194" customWidth="1"/>
    <col min="2303" max="2303" width="43.140625" style="194" customWidth="1"/>
    <col min="2304" max="2304" width="6" style="194" bestFit="1" customWidth="1"/>
    <col min="2305" max="2305" width="4.28515625" style="194" customWidth="1"/>
    <col min="2306" max="2306" width="6" style="194" customWidth="1"/>
    <col min="2307" max="2307" width="13" style="194" customWidth="1"/>
    <col min="2308" max="2557" width="8.7109375" style="194"/>
    <col min="2558" max="2558" width="4.7109375" style="194" customWidth="1"/>
    <col min="2559" max="2559" width="43.140625" style="194" customWidth="1"/>
    <col min="2560" max="2560" width="6" style="194" bestFit="1" customWidth="1"/>
    <col min="2561" max="2561" width="4.28515625" style="194" customWidth="1"/>
    <col min="2562" max="2562" width="6" style="194" customWidth="1"/>
    <col min="2563" max="2563" width="13" style="194" customWidth="1"/>
    <col min="2564" max="2813" width="8.7109375" style="194"/>
    <col min="2814" max="2814" width="4.7109375" style="194" customWidth="1"/>
    <col min="2815" max="2815" width="43.140625" style="194" customWidth="1"/>
    <col min="2816" max="2816" width="6" style="194" bestFit="1" customWidth="1"/>
    <col min="2817" max="2817" width="4.28515625" style="194" customWidth="1"/>
    <col min="2818" max="2818" width="6" style="194" customWidth="1"/>
    <col min="2819" max="2819" width="13" style="194" customWidth="1"/>
    <col min="2820" max="3069" width="8.7109375" style="194"/>
    <col min="3070" max="3070" width="4.7109375" style="194" customWidth="1"/>
    <col min="3071" max="3071" width="43.140625" style="194" customWidth="1"/>
    <col min="3072" max="3072" width="6" style="194" bestFit="1" customWidth="1"/>
    <col min="3073" max="3073" width="4.28515625" style="194" customWidth="1"/>
    <col min="3074" max="3074" width="6" style="194" customWidth="1"/>
    <col min="3075" max="3075" width="13" style="194" customWidth="1"/>
    <col min="3076" max="3325" width="8.7109375" style="194"/>
    <col min="3326" max="3326" width="4.7109375" style="194" customWidth="1"/>
    <col min="3327" max="3327" width="43.140625" style="194" customWidth="1"/>
    <col min="3328" max="3328" width="6" style="194" bestFit="1" customWidth="1"/>
    <col min="3329" max="3329" width="4.28515625" style="194" customWidth="1"/>
    <col min="3330" max="3330" width="6" style="194" customWidth="1"/>
    <col min="3331" max="3331" width="13" style="194" customWidth="1"/>
    <col min="3332" max="3581" width="8.7109375" style="194"/>
    <col min="3582" max="3582" width="4.7109375" style="194" customWidth="1"/>
    <col min="3583" max="3583" width="43.140625" style="194" customWidth="1"/>
    <col min="3584" max="3584" width="6" style="194" bestFit="1" customWidth="1"/>
    <col min="3585" max="3585" width="4.28515625" style="194" customWidth="1"/>
    <col min="3586" max="3586" width="6" style="194" customWidth="1"/>
    <col min="3587" max="3587" width="13" style="194" customWidth="1"/>
    <col min="3588" max="3837" width="8.7109375" style="194"/>
    <col min="3838" max="3838" width="4.7109375" style="194" customWidth="1"/>
    <col min="3839" max="3839" width="43.140625" style="194" customWidth="1"/>
    <col min="3840" max="3840" width="6" style="194" bestFit="1" customWidth="1"/>
    <col min="3841" max="3841" width="4.28515625" style="194" customWidth="1"/>
    <col min="3842" max="3842" width="6" style="194" customWidth="1"/>
    <col min="3843" max="3843" width="13" style="194" customWidth="1"/>
    <col min="3844" max="4093" width="8.7109375" style="194"/>
    <col min="4094" max="4094" width="4.7109375" style="194" customWidth="1"/>
    <col min="4095" max="4095" width="43.140625" style="194" customWidth="1"/>
    <col min="4096" max="4096" width="6" style="194" bestFit="1" customWidth="1"/>
    <col min="4097" max="4097" width="4.28515625" style="194" customWidth="1"/>
    <col min="4098" max="4098" width="6" style="194" customWidth="1"/>
    <col min="4099" max="4099" width="13" style="194" customWidth="1"/>
    <col min="4100" max="4349" width="8.7109375" style="194"/>
    <col min="4350" max="4350" width="4.7109375" style="194" customWidth="1"/>
    <col min="4351" max="4351" width="43.140625" style="194" customWidth="1"/>
    <col min="4352" max="4352" width="6" style="194" bestFit="1" customWidth="1"/>
    <col min="4353" max="4353" width="4.28515625" style="194" customWidth="1"/>
    <col min="4354" max="4354" width="6" style="194" customWidth="1"/>
    <col min="4355" max="4355" width="13" style="194" customWidth="1"/>
    <col min="4356" max="4605" width="8.7109375" style="194"/>
    <col min="4606" max="4606" width="4.7109375" style="194" customWidth="1"/>
    <col min="4607" max="4607" width="43.140625" style="194" customWidth="1"/>
    <col min="4608" max="4608" width="6" style="194" bestFit="1" customWidth="1"/>
    <col min="4609" max="4609" width="4.28515625" style="194" customWidth="1"/>
    <col min="4610" max="4610" width="6" style="194" customWidth="1"/>
    <col min="4611" max="4611" width="13" style="194" customWidth="1"/>
    <col min="4612" max="4861" width="8.7109375" style="194"/>
    <col min="4862" max="4862" width="4.7109375" style="194" customWidth="1"/>
    <col min="4863" max="4863" width="43.140625" style="194" customWidth="1"/>
    <col min="4864" max="4864" width="6" style="194" bestFit="1" customWidth="1"/>
    <col min="4865" max="4865" width="4.28515625" style="194" customWidth="1"/>
    <col min="4866" max="4866" width="6" style="194" customWidth="1"/>
    <col min="4867" max="4867" width="13" style="194" customWidth="1"/>
    <col min="4868" max="5117" width="8.7109375" style="194"/>
    <col min="5118" max="5118" width="4.7109375" style="194" customWidth="1"/>
    <col min="5119" max="5119" width="43.140625" style="194" customWidth="1"/>
    <col min="5120" max="5120" width="6" style="194" bestFit="1" customWidth="1"/>
    <col min="5121" max="5121" width="4.28515625" style="194" customWidth="1"/>
    <col min="5122" max="5122" width="6" style="194" customWidth="1"/>
    <col min="5123" max="5123" width="13" style="194" customWidth="1"/>
    <col min="5124" max="5373" width="8.7109375" style="194"/>
    <col min="5374" max="5374" width="4.7109375" style="194" customWidth="1"/>
    <col min="5375" max="5375" width="43.140625" style="194" customWidth="1"/>
    <col min="5376" max="5376" width="6" style="194" bestFit="1" customWidth="1"/>
    <col min="5377" max="5377" width="4.28515625" style="194" customWidth="1"/>
    <col min="5378" max="5378" width="6" style="194" customWidth="1"/>
    <col min="5379" max="5379" width="13" style="194" customWidth="1"/>
    <col min="5380" max="5629" width="8.7109375" style="194"/>
    <col min="5630" max="5630" width="4.7109375" style="194" customWidth="1"/>
    <col min="5631" max="5631" width="43.140625" style="194" customWidth="1"/>
    <col min="5632" max="5632" width="6" style="194" bestFit="1" customWidth="1"/>
    <col min="5633" max="5633" width="4.28515625" style="194" customWidth="1"/>
    <col min="5634" max="5634" width="6" style="194" customWidth="1"/>
    <col min="5635" max="5635" width="13" style="194" customWidth="1"/>
    <col min="5636" max="5885" width="8.7109375" style="194"/>
    <col min="5886" max="5886" width="4.7109375" style="194" customWidth="1"/>
    <col min="5887" max="5887" width="43.140625" style="194" customWidth="1"/>
    <col min="5888" max="5888" width="6" style="194" bestFit="1" customWidth="1"/>
    <col min="5889" max="5889" width="4.28515625" style="194" customWidth="1"/>
    <col min="5890" max="5890" width="6" style="194" customWidth="1"/>
    <col min="5891" max="5891" width="13" style="194" customWidth="1"/>
    <col min="5892" max="6141" width="8.7109375" style="194"/>
    <col min="6142" max="6142" width="4.7109375" style="194" customWidth="1"/>
    <col min="6143" max="6143" width="43.140625" style="194" customWidth="1"/>
    <col min="6144" max="6144" width="6" style="194" bestFit="1" customWidth="1"/>
    <col min="6145" max="6145" width="4.28515625" style="194" customWidth="1"/>
    <col min="6146" max="6146" width="6" style="194" customWidth="1"/>
    <col min="6147" max="6147" width="13" style="194" customWidth="1"/>
    <col min="6148" max="6397" width="8.7109375" style="194"/>
    <col min="6398" max="6398" width="4.7109375" style="194" customWidth="1"/>
    <col min="6399" max="6399" width="43.140625" style="194" customWidth="1"/>
    <col min="6400" max="6400" width="6" style="194" bestFit="1" customWidth="1"/>
    <col min="6401" max="6401" width="4.28515625" style="194" customWidth="1"/>
    <col min="6402" max="6402" width="6" style="194" customWidth="1"/>
    <col min="6403" max="6403" width="13" style="194" customWidth="1"/>
    <col min="6404" max="6653" width="8.7109375" style="194"/>
    <col min="6654" max="6654" width="4.7109375" style="194" customWidth="1"/>
    <col min="6655" max="6655" width="43.140625" style="194" customWidth="1"/>
    <col min="6656" max="6656" width="6" style="194" bestFit="1" customWidth="1"/>
    <col min="6657" max="6657" width="4.28515625" style="194" customWidth="1"/>
    <col min="6658" max="6658" width="6" style="194" customWidth="1"/>
    <col min="6659" max="6659" width="13" style="194" customWidth="1"/>
    <col min="6660" max="6909" width="8.7109375" style="194"/>
    <col min="6910" max="6910" width="4.7109375" style="194" customWidth="1"/>
    <col min="6911" max="6911" width="43.140625" style="194" customWidth="1"/>
    <col min="6912" max="6912" width="6" style="194" bestFit="1" customWidth="1"/>
    <col min="6913" max="6913" width="4.28515625" style="194" customWidth="1"/>
    <col min="6914" max="6914" width="6" style="194" customWidth="1"/>
    <col min="6915" max="6915" width="13" style="194" customWidth="1"/>
    <col min="6916" max="7165" width="8.7109375" style="194"/>
    <col min="7166" max="7166" width="4.7109375" style="194" customWidth="1"/>
    <col min="7167" max="7167" width="43.140625" style="194" customWidth="1"/>
    <col min="7168" max="7168" width="6" style="194" bestFit="1" customWidth="1"/>
    <col min="7169" max="7169" width="4.28515625" style="194" customWidth="1"/>
    <col min="7170" max="7170" width="6" style="194" customWidth="1"/>
    <col min="7171" max="7171" width="13" style="194" customWidth="1"/>
    <col min="7172" max="7421" width="8.7109375" style="194"/>
    <col min="7422" max="7422" width="4.7109375" style="194" customWidth="1"/>
    <col min="7423" max="7423" width="43.140625" style="194" customWidth="1"/>
    <col min="7424" max="7424" width="6" style="194" bestFit="1" customWidth="1"/>
    <col min="7425" max="7425" width="4.28515625" style="194" customWidth="1"/>
    <col min="7426" max="7426" width="6" style="194" customWidth="1"/>
    <col min="7427" max="7427" width="13" style="194" customWidth="1"/>
    <col min="7428" max="7677" width="8.7109375" style="194"/>
    <col min="7678" max="7678" width="4.7109375" style="194" customWidth="1"/>
    <col min="7679" max="7679" width="43.140625" style="194" customWidth="1"/>
    <col min="7680" max="7680" width="6" style="194" bestFit="1" customWidth="1"/>
    <col min="7681" max="7681" width="4.28515625" style="194" customWidth="1"/>
    <col min="7682" max="7682" width="6" style="194" customWidth="1"/>
    <col min="7683" max="7683" width="13" style="194" customWidth="1"/>
    <col min="7684" max="7933" width="8.7109375" style="194"/>
    <col min="7934" max="7934" width="4.7109375" style="194" customWidth="1"/>
    <col min="7935" max="7935" width="43.140625" style="194" customWidth="1"/>
    <col min="7936" max="7936" width="6" style="194" bestFit="1" customWidth="1"/>
    <col min="7937" max="7937" width="4.28515625" style="194" customWidth="1"/>
    <col min="7938" max="7938" width="6" style="194" customWidth="1"/>
    <col min="7939" max="7939" width="13" style="194" customWidth="1"/>
    <col min="7940" max="8189" width="8.7109375" style="194"/>
    <col min="8190" max="8190" width="4.7109375" style="194" customWidth="1"/>
    <col min="8191" max="8191" width="43.140625" style="194" customWidth="1"/>
    <col min="8192" max="8192" width="6" style="194" bestFit="1" customWidth="1"/>
    <col min="8193" max="8193" width="4.28515625" style="194" customWidth="1"/>
    <col min="8194" max="8194" width="6" style="194" customWidth="1"/>
    <col min="8195" max="8195" width="13" style="194" customWidth="1"/>
    <col min="8196" max="8445" width="8.7109375" style="194"/>
    <col min="8446" max="8446" width="4.7109375" style="194" customWidth="1"/>
    <col min="8447" max="8447" width="43.140625" style="194" customWidth="1"/>
    <col min="8448" max="8448" width="6" style="194" bestFit="1" customWidth="1"/>
    <col min="8449" max="8449" width="4.28515625" style="194" customWidth="1"/>
    <col min="8450" max="8450" width="6" style="194" customWidth="1"/>
    <col min="8451" max="8451" width="13" style="194" customWidth="1"/>
    <col min="8452" max="8701" width="8.7109375" style="194"/>
    <col min="8702" max="8702" width="4.7109375" style="194" customWidth="1"/>
    <col min="8703" max="8703" width="43.140625" style="194" customWidth="1"/>
    <col min="8704" max="8704" width="6" style="194" bestFit="1" customWidth="1"/>
    <col min="8705" max="8705" width="4.28515625" style="194" customWidth="1"/>
    <col min="8706" max="8706" width="6" style="194" customWidth="1"/>
    <col min="8707" max="8707" width="13" style="194" customWidth="1"/>
    <col min="8708" max="8957" width="8.7109375" style="194"/>
    <col min="8958" max="8958" width="4.7109375" style="194" customWidth="1"/>
    <col min="8959" max="8959" width="43.140625" style="194" customWidth="1"/>
    <col min="8960" max="8960" width="6" style="194" bestFit="1" customWidth="1"/>
    <col min="8961" max="8961" width="4.28515625" style="194" customWidth="1"/>
    <col min="8962" max="8962" width="6" style="194" customWidth="1"/>
    <col min="8963" max="8963" width="13" style="194" customWidth="1"/>
    <col min="8964" max="9213" width="8.7109375" style="194"/>
    <col min="9214" max="9214" width="4.7109375" style="194" customWidth="1"/>
    <col min="9215" max="9215" width="43.140625" style="194" customWidth="1"/>
    <col min="9216" max="9216" width="6" style="194" bestFit="1" customWidth="1"/>
    <col min="9217" max="9217" width="4.28515625" style="194" customWidth="1"/>
    <col min="9218" max="9218" width="6" style="194" customWidth="1"/>
    <col min="9219" max="9219" width="13" style="194" customWidth="1"/>
    <col min="9220" max="9469" width="8.7109375" style="194"/>
    <col min="9470" max="9470" width="4.7109375" style="194" customWidth="1"/>
    <col min="9471" max="9471" width="43.140625" style="194" customWidth="1"/>
    <col min="9472" max="9472" width="6" style="194" bestFit="1" customWidth="1"/>
    <col min="9473" max="9473" width="4.28515625" style="194" customWidth="1"/>
    <col min="9474" max="9474" width="6" style="194" customWidth="1"/>
    <col min="9475" max="9475" width="13" style="194" customWidth="1"/>
    <col min="9476" max="9725" width="8.7109375" style="194"/>
    <col min="9726" max="9726" width="4.7109375" style="194" customWidth="1"/>
    <col min="9727" max="9727" width="43.140625" style="194" customWidth="1"/>
    <col min="9728" max="9728" width="6" style="194" bestFit="1" customWidth="1"/>
    <col min="9729" max="9729" width="4.28515625" style="194" customWidth="1"/>
    <col min="9730" max="9730" width="6" style="194" customWidth="1"/>
    <col min="9731" max="9731" width="13" style="194" customWidth="1"/>
    <col min="9732" max="9981" width="8.7109375" style="194"/>
    <col min="9982" max="9982" width="4.7109375" style="194" customWidth="1"/>
    <col min="9983" max="9983" width="43.140625" style="194" customWidth="1"/>
    <col min="9984" max="9984" width="6" style="194" bestFit="1" customWidth="1"/>
    <col min="9985" max="9985" width="4.28515625" style="194" customWidth="1"/>
    <col min="9986" max="9986" width="6" style="194" customWidth="1"/>
    <col min="9987" max="9987" width="13" style="194" customWidth="1"/>
    <col min="9988" max="10237" width="8.7109375" style="194"/>
    <col min="10238" max="10238" width="4.7109375" style="194" customWidth="1"/>
    <col min="10239" max="10239" width="43.140625" style="194" customWidth="1"/>
    <col min="10240" max="10240" width="6" style="194" bestFit="1" customWidth="1"/>
    <col min="10241" max="10241" width="4.28515625" style="194" customWidth="1"/>
    <col min="10242" max="10242" width="6" style="194" customWidth="1"/>
    <col min="10243" max="10243" width="13" style="194" customWidth="1"/>
    <col min="10244" max="10493" width="8.7109375" style="194"/>
    <col min="10494" max="10494" width="4.7109375" style="194" customWidth="1"/>
    <col min="10495" max="10495" width="43.140625" style="194" customWidth="1"/>
    <col min="10496" max="10496" width="6" style="194" bestFit="1" customWidth="1"/>
    <col min="10497" max="10497" width="4.28515625" style="194" customWidth="1"/>
    <col min="10498" max="10498" width="6" style="194" customWidth="1"/>
    <col min="10499" max="10499" width="13" style="194" customWidth="1"/>
    <col min="10500" max="10749" width="8.7109375" style="194"/>
    <col min="10750" max="10750" width="4.7109375" style="194" customWidth="1"/>
    <col min="10751" max="10751" width="43.140625" style="194" customWidth="1"/>
    <col min="10752" max="10752" width="6" style="194" bestFit="1" customWidth="1"/>
    <col min="10753" max="10753" width="4.28515625" style="194" customWidth="1"/>
    <col min="10754" max="10754" width="6" style="194" customWidth="1"/>
    <col min="10755" max="10755" width="13" style="194" customWidth="1"/>
    <col min="10756" max="11005" width="8.7109375" style="194"/>
    <col min="11006" max="11006" width="4.7109375" style="194" customWidth="1"/>
    <col min="11007" max="11007" width="43.140625" style="194" customWidth="1"/>
    <col min="11008" max="11008" width="6" style="194" bestFit="1" customWidth="1"/>
    <col min="11009" max="11009" width="4.28515625" style="194" customWidth="1"/>
    <col min="11010" max="11010" width="6" style="194" customWidth="1"/>
    <col min="11011" max="11011" width="13" style="194" customWidth="1"/>
    <col min="11012" max="11261" width="8.7109375" style="194"/>
    <col min="11262" max="11262" width="4.7109375" style="194" customWidth="1"/>
    <col min="11263" max="11263" width="43.140625" style="194" customWidth="1"/>
    <col min="11264" max="11264" width="6" style="194" bestFit="1" customWidth="1"/>
    <col min="11265" max="11265" width="4.28515625" style="194" customWidth="1"/>
    <col min="11266" max="11266" width="6" style="194" customWidth="1"/>
    <col min="11267" max="11267" width="13" style="194" customWidth="1"/>
    <col min="11268" max="11517" width="8.7109375" style="194"/>
    <col min="11518" max="11518" width="4.7109375" style="194" customWidth="1"/>
    <col min="11519" max="11519" width="43.140625" style="194" customWidth="1"/>
    <col min="11520" max="11520" width="6" style="194" bestFit="1" customWidth="1"/>
    <col min="11521" max="11521" width="4.28515625" style="194" customWidth="1"/>
    <col min="11522" max="11522" width="6" style="194" customWidth="1"/>
    <col min="11523" max="11523" width="13" style="194" customWidth="1"/>
    <col min="11524" max="11773" width="8.7109375" style="194"/>
    <col min="11774" max="11774" width="4.7109375" style="194" customWidth="1"/>
    <col min="11775" max="11775" width="43.140625" style="194" customWidth="1"/>
    <col min="11776" max="11776" width="6" style="194" bestFit="1" customWidth="1"/>
    <col min="11777" max="11777" width="4.28515625" style="194" customWidth="1"/>
    <col min="11778" max="11778" width="6" style="194" customWidth="1"/>
    <col min="11779" max="11779" width="13" style="194" customWidth="1"/>
    <col min="11780" max="12029" width="8.7109375" style="194"/>
    <col min="12030" max="12030" width="4.7109375" style="194" customWidth="1"/>
    <col min="12031" max="12031" width="43.140625" style="194" customWidth="1"/>
    <col min="12032" max="12032" width="6" style="194" bestFit="1" customWidth="1"/>
    <col min="12033" max="12033" width="4.28515625" style="194" customWidth="1"/>
    <col min="12034" max="12034" width="6" style="194" customWidth="1"/>
    <col min="12035" max="12035" width="13" style="194" customWidth="1"/>
    <col min="12036" max="12285" width="8.7109375" style="194"/>
    <col min="12286" max="12286" width="4.7109375" style="194" customWidth="1"/>
    <col min="12287" max="12287" width="43.140625" style="194" customWidth="1"/>
    <col min="12288" max="12288" width="6" style="194" bestFit="1" customWidth="1"/>
    <col min="12289" max="12289" width="4.28515625" style="194" customWidth="1"/>
    <col min="12290" max="12290" width="6" style="194" customWidth="1"/>
    <col min="12291" max="12291" width="13" style="194" customWidth="1"/>
    <col min="12292" max="12541" width="8.7109375" style="194"/>
    <col min="12542" max="12542" width="4.7109375" style="194" customWidth="1"/>
    <col min="12543" max="12543" width="43.140625" style="194" customWidth="1"/>
    <col min="12544" max="12544" width="6" style="194" bestFit="1" customWidth="1"/>
    <col min="12545" max="12545" width="4.28515625" style="194" customWidth="1"/>
    <col min="12546" max="12546" width="6" style="194" customWidth="1"/>
    <col min="12547" max="12547" width="13" style="194" customWidth="1"/>
    <col min="12548" max="12797" width="8.7109375" style="194"/>
    <col min="12798" max="12798" width="4.7109375" style="194" customWidth="1"/>
    <col min="12799" max="12799" width="43.140625" style="194" customWidth="1"/>
    <col min="12800" max="12800" width="6" style="194" bestFit="1" customWidth="1"/>
    <col min="12801" max="12801" width="4.28515625" style="194" customWidth="1"/>
    <col min="12802" max="12802" width="6" style="194" customWidth="1"/>
    <col min="12803" max="12803" width="13" style="194" customWidth="1"/>
    <col min="12804" max="13053" width="8.7109375" style="194"/>
    <col min="13054" max="13054" width="4.7109375" style="194" customWidth="1"/>
    <col min="13055" max="13055" width="43.140625" style="194" customWidth="1"/>
    <col min="13056" max="13056" width="6" style="194" bestFit="1" customWidth="1"/>
    <col min="13057" max="13057" width="4.28515625" style="194" customWidth="1"/>
    <col min="13058" max="13058" width="6" style="194" customWidth="1"/>
    <col min="13059" max="13059" width="13" style="194" customWidth="1"/>
    <col min="13060" max="13309" width="8.7109375" style="194"/>
    <col min="13310" max="13310" width="4.7109375" style="194" customWidth="1"/>
    <col min="13311" max="13311" width="43.140625" style="194" customWidth="1"/>
    <col min="13312" max="13312" width="6" style="194" bestFit="1" customWidth="1"/>
    <col min="13313" max="13313" width="4.28515625" style="194" customWidth="1"/>
    <col min="13314" max="13314" width="6" style="194" customWidth="1"/>
    <col min="13315" max="13315" width="13" style="194" customWidth="1"/>
    <col min="13316" max="13565" width="8.7109375" style="194"/>
    <col min="13566" max="13566" width="4.7109375" style="194" customWidth="1"/>
    <col min="13567" max="13567" width="43.140625" style="194" customWidth="1"/>
    <col min="13568" max="13568" width="6" style="194" bestFit="1" customWidth="1"/>
    <col min="13569" max="13569" width="4.28515625" style="194" customWidth="1"/>
    <col min="13570" max="13570" width="6" style="194" customWidth="1"/>
    <col min="13571" max="13571" width="13" style="194" customWidth="1"/>
    <col min="13572" max="13821" width="8.7109375" style="194"/>
    <col min="13822" max="13822" width="4.7109375" style="194" customWidth="1"/>
    <col min="13823" max="13823" width="43.140625" style="194" customWidth="1"/>
    <col min="13824" max="13824" width="6" style="194" bestFit="1" customWidth="1"/>
    <col min="13825" max="13825" width="4.28515625" style="194" customWidth="1"/>
    <col min="13826" max="13826" width="6" style="194" customWidth="1"/>
    <col min="13827" max="13827" width="13" style="194" customWidth="1"/>
    <col min="13828" max="14077" width="8.7109375" style="194"/>
    <col min="14078" max="14078" width="4.7109375" style="194" customWidth="1"/>
    <col min="14079" max="14079" width="43.140625" style="194" customWidth="1"/>
    <col min="14080" max="14080" width="6" style="194" bestFit="1" customWidth="1"/>
    <col min="14081" max="14081" width="4.28515625" style="194" customWidth="1"/>
    <col min="14082" max="14082" width="6" style="194" customWidth="1"/>
    <col min="14083" max="14083" width="13" style="194" customWidth="1"/>
    <col min="14084" max="14333" width="8.7109375" style="194"/>
    <col min="14334" max="14334" width="4.7109375" style="194" customWidth="1"/>
    <col min="14335" max="14335" width="43.140625" style="194" customWidth="1"/>
    <col min="14336" max="14336" width="6" style="194" bestFit="1" customWidth="1"/>
    <col min="14337" max="14337" width="4.28515625" style="194" customWidth="1"/>
    <col min="14338" max="14338" width="6" style="194" customWidth="1"/>
    <col min="14339" max="14339" width="13" style="194" customWidth="1"/>
    <col min="14340" max="14589" width="8.7109375" style="194"/>
    <col min="14590" max="14590" width="4.7109375" style="194" customWidth="1"/>
    <col min="14591" max="14591" width="43.140625" style="194" customWidth="1"/>
    <col min="14592" max="14592" width="6" style="194" bestFit="1" customWidth="1"/>
    <col min="14593" max="14593" width="4.28515625" style="194" customWidth="1"/>
    <col min="14594" max="14594" width="6" style="194" customWidth="1"/>
    <col min="14595" max="14595" width="13" style="194" customWidth="1"/>
    <col min="14596" max="14845" width="8.7109375" style="194"/>
    <col min="14846" max="14846" width="4.7109375" style="194" customWidth="1"/>
    <col min="14847" max="14847" width="43.140625" style="194" customWidth="1"/>
    <col min="14848" max="14848" width="6" style="194" bestFit="1" customWidth="1"/>
    <col min="14849" max="14849" width="4.28515625" style="194" customWidth="1"/>
    <col min="14850" max="14850" width="6" style="194" customWidth="1"/>
    <col min="14851" max="14851" width="13" style="194" customWidth="1"/>
    <col min="14852" max="15101" width="8.7109375" style="194"/>
    <col min="15102" max="15102" width="4.7109375" style="194" customWidth="1"/>
    <col min="15103" max="15103" width="43.140625" style="194" customWidth="1"/>
    <col min="15104" max="15104" width="6" style="194" bestFit="1" customWidth="1"/>
    <col min="15105" max="15105" width="4.28515625" style="194" customWidth="1"/>
    <col min="15106" max="15106" width="6" style="194" customWidth="1"/>
    <col min="15107" max="15107" width="13" style="194" customWidth="1"/>
    <col min="15108" max="15357" width="8.7109375" style="194"/>
    <col min="15358" max="15358" width="4.7109375" style="194" customWidth="1"/>
    <col min="15359" max="15359" width="43.140625" style="194" customWidth="1"/>
    <col min="15360" max="15360" width="6" style="194" bestFit="1" customWidth="1"/>
    <col min="15361" max="15361" width="4.28515625" style="194" customWidth="1"/>
    <col min="15362" max="15362" width="6" style="194" customWidth="1"/>
    <col min="15363" max="15363" width="13" style="194" customWidth="1"/>
    <col min="15364" max="15613" width="8.7109375" style="194"/>
    <col min="15614" max="15614" width="4.7109375" style="194" customWidth="1"/>
    <col min="15615" max="15615" width="43.140625" style="194" customWidth="1"/>
    <col min="15616" max="15616" width="6" style="194" bestFit="1" customWidth="1"/>
    <col min="15617" max="15617" width="4.28515625" style="194" customWidth="1"/>
    <col min="15618" max="15618" width="6" style="194" customWidth="1"/>
    <col min="15619" max="15619" width="13" style="194" customWidth="1"/>
    <col min="15620" max="15869" width="8.7109375" style="194"/>
    <col min="15870" max="15870" width="4.7109375" style="194" customWidth="1"/>
    <col min="15871" max="15871" width="43.140625" style="194" customWidth="1"/>
    <col min="15872" max="15872" width="6" style="194" bestFit="1" customWidth="1"/>
    <col min="15873" max="15873" width="4.28515625" style="194" customWidth="1"/>
    <col min="15874" max="15874" width="6" style="194" customWidth="1"/>
    <col min="15875" max="15875" width="13" style="194" customWidth="1"/>
    <col min="15876" max="16125" width="8.7109375" style="194"/>
    <col min="16126" max="16126" width="4.7109375" style="194" customWidth="1"/>
    <col min="16127" max="16127" width="43.140625" style="194" customWidth="1"/>
    <col min="16128" max="16128" width="6" style="194" bestFit="1" customWidth="1"/>
    <col min="16129" max="16129" width="4.28515625" style="194" customWidth="1"/>
    <col min="16130" max="16130" width="6" style="194" customWidth="1"/>
    <col min="16131" max="16131" width="13" style="194" customWidth="1"/>
    <col min="16132" max="16384" width="8.7109375" style="194"/>
  </cols>
  <sheetData>
    <row r="2" spans="1:6" ht="15.75">
      <c r="B2" s="193" t="s">
        <v>4</v>
      </c>
    </row>
    <row r="3" spans="1:6">
      <c r="A3" s="256"/>
      <c r="B3" s="256"/>
      <c r="C3" s="196"/>
      <c r="D3" s="197"/>
      <c r="E3" s="198"/>
    </row>
    <row r="4" spans="1:6">
      <c r="B4" s="196"/>
      <c r="C4" s="196"/>
      <c r="D4" s="197"/>
      <c r="E4" s="198"/>
      <c r="F4" s="199" t="s">
        <v>5</v>
      </c>
    </row>
    <row r="5" spans="1:6">
      <c r="B5" s="196"/>
      <c r="C5" s="196"/>
      <c r="D5" s="197"/>
      <c r="E5" s="198"/>
      <c r="F5" s="200"/>
    </row>
    <row r="6" spans="1:6">
      <c r="A6" s="201" t="str">
        <f>'1_PRIPREMNI I ZEMLJANI RADOVI'!A3</f>
        <v>1.</v>
      </c>
      <c r="B6" s="202" t="s">
        <v>40</v>
      </c>
      <c r="C6" s="196"/>
      <c r="D6" s="197"/>
      <c r="E6" s="198"/>
      <c r="F6" s="203">
        <f>'1_PRIPREMNI I ZEMLJANI RADOVI'!G35</f>
        <v>0</v>
      </c>
    </row>
    <row r="7" spans="1:6">
      <c r="B7" s="196"/>
      <c r="C7" s="196"/>
      <c r="D7" s="197"/>
      <c r="E7" s="198"/>
      <c r="F7" s="203"/>
    </row>
    <row r="8" spans="1:6">
      <c r="A8" s="201" t="s">
        <v>67</v>
      </c>
      <c r="B8" s="202" t="s">
        <v>36</v>
      </c>
      <c r="C8" s="204"/>
      <c r="D8" s="205"/>
      <c r="E8" s="198"/>
      <c r="F8" s="203">
        <f>'2_BETONSKI I AB RADOVI'!G51</f>
        <v>0</v>
      </c>
    </row>
    <row r="9" spans="1:6">
      <c r="A9" s="206"/>
      <c r="B9" s="202"/>
      <c r="C9" s="204"/>
      <c r="D9" s="205"/>
      <c r="E9" s="198"/>
      <c r="F9" s="203"/>
    </row>
    <row r="10" spans="1:6">
      <c r="A10" s="201" t="s">
        <v>68</v>
      </c>
      <c r="B10" s="202" t="s">
        <v>70</v>
      </c>
      <c r="C10" s="204"/>
      <c r="D10" s="205"/>
      <c r="E10" s="198"/>
      <c r="F10" s="203">
        <f>'2_BETONSKI I AB RADOVI'!G61</f>
        <v>0</v>
      </c>
    </row>
    <row r="11" spans="1:6">
      <c r="A11" s="206"/>
      <c r="B11" s="202"/>
      <c r="C11" s="204"/>
      <c r="D11" s="205"/>
      <c r="E11" s="198"/>
      <c r="F11" s="203"/>
    </row>
    <row r="12" spans="1:6">
      <c r="A12" s="201" t="s">
        <v>69</v>
      </c>
      <c r="B12" s="202" t="s">
        <v>71</v>
      </c>
      <c r="C12" s="204"/>
      <c r="D12" s="205"/>
      <c r="E12" s="198"/>
      <c r="F12" s="203">
        <f>'2_BETONSKI I AB RADOVI'!G71</f>
        <v>0</v>
      </c>
    </row>
    <row r="13" spans="1:6">
      <c r="A13" s="206"/>
      <c r="B13" s="202"/>
      <c r="C13" s="204"/>
      <c r="D13" s="205"/>
      <c r="E13" s="198"/>
      <c r="F13" s="203"/>
    </row>
    <row r="14" spans="1:6" s="211" customFormat="1">
      <c r="A14" s="207" t="s">
        <v>25</v>
      </c>
      <c r="B14" s="208" t="s">
        <v>54</v>
      </c>
      <c r="C14" s="209"/>
      <c r="D14" s="209"/>
      <c r="E14" s="209"/>
      <c r="F14" s="210">
        <f>'3_BRAVARSKI RADOVI'!G36</f>
        <v>0</v>
      </c>
    </row>
    <row r="15" spans="1:6">
      <c r="A15" s="206"/>
      <c r="B15" s="212"/>
      <c r="C15" s="213"/>
      <c r="D15" s="213"/>
      <c r="E15" s="213"/>
      <c r="F15" s="203"/>
    </row>
    <row r="16" spans="1:6">
      <c r="A16" s="214"/>
      <c r="B16" s="215" t="s">
        <v>5</v>
      </c>
      <c r="C16" s="213"/>
      <c r="D16" s="213"/>
      <c r="E16" s="213"/>
      <c r="F16" s="203">
        <f>SUM(F6:F15)</f>
        <v>0</v>
      </c>
    </row>
    <row r="17" spans="1:7">
      <c r="A17" s="216"/>
      <c r="B17" s="217"/>
      <c r="C17" s="218"/>
      <c r="D17" s="218"/>
      <c r="E17" s="218"/>
      <c r="F17" s="219"/>
      <c r="G17" s="220"/>
    </row>
    <row r="18" spans="1:7">
      <c r="A18" s="221"/>
      <c r="B18" s="184"/>
      <c r="C18" s="112"/>
      <c r="D18" s="112"/>
      <c r="E18" s="112"/>
      <c r="F18" s="222"/>
    </row>
    <row r="19" spans="1:7">
      <c r="B19" s="184" t="s">
        <v>17</v>
      </c>
      <c r="F19" s="222">
        <f>F16*0.25</f>
        <v>0</v>
      </c>
    </row>
    <row r="20" spans="1:7">
      <c r="B20" s="184"/>
      <c r="F20" s="222"/>
    </row>
    <row r="21" spans="1:7">
      <c r="B21" s="184" t="s">
        <v>28</v>
      </c>
      <c r="F21" s="223">
        <f>F16+F19</f>
        <v>0</v>
      </c>
    </row>
    <row r="22" spans="1:7">
      <c r="A22" s="224"/>
      <c r="B22" s="225"/>
      <c r="C22" s="226"/>
      <c r="D22" s="226"/>
      <c r="E22" s="226"/>
      <c r="F22" s="227"/>
      <c r="G22" s="228"/>
    </row>
    <row r="23" spans="1:7">
      <c r="B23" s="229"/>
      <c r="F23" s="203"/>
    </row>
    <row r="26" spans="1:7" ht="14.25">
      <c r="B26" s="230"/>
    </row>
    <row r="29" spans="1:7" ht="14.25">
      <c r="C29" s="232"/>
    </row>
    <row r="30" spans="1:7" ht="14.25">
      <c r="B30" s="233"/>
      <c r="C30" s="232"/>
    </row>
    <row r="31" spans="1:7">
      <c r="B31" s="233"/>
    </row>
  </sheetData>
  <sheetProtection sheet="1" objects="1" scenarios="1"/>
  <mergeCells count="1">
    <mergeCell ref="A3:B3"/>
  </mergeCells>
  <pageMargins left="0.74803149606299213" right="0.74803149606299213" top="0.98425196850393704" bottom="0.98425196850393704" header="0.51181102362204722" footer="0.51181102362204722"/>
  <pageSetup paperSize="9" orientation="portrait" r:id="rId1"/>
  <headerFooter alignWithMargins="0">
    <oddHeader xml:space="preserve">&amp;L&amp;"Arial,Bold"ARP &amp;"Arial,Regular"d.o.o. Slobode 22 / Split&amp;R&amp;"Arial,Bold"&amp;9IZGRADNJA UMJETNIČKE INSTALACIJE </oddHeader>
    <oddFooter>&amp;C&amp;"Arial,Bold"&amp;9&amp;A&amp;R&amp;P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NASLOVNICA</vt:lpstr>
      <vt:lpstr>0_OPĆI UVJETI</vt:lpstr>
      <vt:lpstr>1_PRIPREMNI I ZEMLJANI RADOVI</vt:lpstr>
      <vt:lpstr>2_BETONSKI I AB RADOVI</vt:lpstr>
      <vt:lpstr>3_BRAVARSKI RADOVI</vt:lpstr>
      <vt:lpstr>REKAPITULACIJA</vt:lpstr>
      <vt:lpstr>'1_PRIPREMNI I ZEMLJANI RADOVI'!Print_Area</vt:lpstr>
      <vt:lpstr>'2_BETONSKI I AB RADOVI'!Print_Area</vt:lpstr>
      <vt:lpstr>'3_BRAVARSKI RADOVI'!Print_Area</vt:lpstr>
      <vt:lpstr>NASLOVNICA!Print_Area</vt:lpstr>
      <vt:lpstr>REKAPITULACIJA!Print_Area</vt:lpstr>
      <vt:lpstr>'1_PRIPREMNI I ZEMLJANI RADOVI'!Print_Titles</vt:lpstr>
    </vt:vector>
  </TitlesOfParts>
  <Manager>JURE</Manager>
  <Company>EKP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TROŠKOVNIK</dc:subject>
  <dc:creator>Jure</dc:creator>
  <cp:keywords>Urbana oprema HAJDUK</cp:keywords>
  <cp:lastModifiedBy>Elvis</cp:lastModifiedBy>
  <cp:lastPrinted>2020-02-19T11:23:29Z</cp:lastPrinted>
  <dcterms:created xsi:type="dcterms:W3CDTF">2013-09-06T09:21:20Z</dcterms:created>
  <dcterms:modified xsi:type="dcterms:W3CDTF">2020-02-19T23:59:20Z</dcterms:modified>
</cp:coreProperties>
</file>