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F:\Jednostavna nabava\Izgradnja stambene zgrade 15-11\"/>
    </mc:Choice>
  </mc:AlternateContent>
  <xr:revisionPtr revIDLastSave="0" documentId="13_ncr:1_{9D7DD5AF-77EA-41FA-8F8C-2DEA4E82D41A}" xr6:coauthVersionLast="45" xr6:coauthVersionMax="45" xr10:uidLastSave="{00000000-0000-0000-0000-000000000000}"/>
  <bookViews>
    <workbookView xWindow="-120" yWindow="-120" windowWidth="29040" windowHeight="15840" xr2:uid="{00000000-000D-0000-FFFF-FFFF00000000}"/>
  </bookViews>
  <sheets>
    <sheet name="List1" sheetId="1" r:id="rId1"/>
    <sheet name="List2" sheetId="2" r:id="rId2"/>
    <sheet name="List3" sheetId="3" r:id="rId3"/>
  </sheets>
  <definedNames>
    <definedName name="_xlnm.Print_Area" localSheetId="0">List1!$A$1:$F$398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5" i="1" l="1"/>
  <c r="F277" i="1" s="1"/>
  <c r="F291" i="1" s="1"/>
  <c r="F195" i="1"/>
  <c r="F194" i="1"/>
  <c r="F192" i="1"/>
  <c r="F187" i="1"/>
  <c r="F183" i="1"/>
  <c r="F184" i="1"/>
  <c r="F179" i="1"/>
  <c r="F185" i="1"/>
  <c r="F181" i="1"/>
  <c r="F198" i="1" l="1"/>
  <c r="F57" i="1" l="1"/>
  <c r="F337" i="1" l="1"/>
  <c r="F336" i="1"/>
  <c r="F338" i="1" l="1"/>
  <c r="F260" i="1"/>
  <c r="F249" i="1" l="1"/>
  <c r="F248" i="1"/>
  <c r="F119" i="1"/>
  <c r="F152" i="1"/>
  <c r="F153" i="1"/>
  <c r="F251" i="1" l="1"/>
  <c r="F87" i="1"/>
  <c r="F74" i="1"/>
  <c r="F51" i="1" l="1"/>
  <c r="F50" i="1"/>
  <c r="F49" i="1"/>
  <c r="F48" i="1"/>
  <c r="F47" i="1"/>
  <c r="F33" i="1" l="1"/>
  <c r="F32" i="1"/>
  <c r="F31" i="1"/>
  <c r="F30" i="1"/>
  <c r="F29" i="1"/>
  <c r="F28" i="1"/>
  <c r="F13" i="1" l="1"/>
  <c r="F15" i="1"/>
  <c r="F357" i="1" l="1"/>
  <c r="F358" i="1"/>
  <c r="F359" i="1"/>
  <c r="F356" i="1"/>
  <c r="F354" i="1"/>
  <c r="F353" i="1"/>
  <c r="F350" i="1"/>
  <c r="F351" i="1"/>
  <c r="F347" i="1"/>
  <c r="F348" i="1"/>
  <c r="F349" i="1"/>
  <c r="F346" i="1"/>
  <c r="F334" i="1"/>
  <c r="F335" i="1"/>
  <c r="F333" i="1"/>
  <c r="F325" i="1"/>
  <c r="F326" i="1"/>
  <c r="F323" i="1"/>
  <c r="F324" i="1"/>
  <c r="F322" i="1"/>
  <c r="F321" i="1"/>
  <c r="F317" i="1"/>
  <c r="F318" i="1"/>
  <c r="F319" i="1"/>
  <c r="F316" i="1"/>
  <c r="F310" i="1"/>
  <c r="F309" i="1"/>
  <c r="F307" i="1"/>
  <c r="F306" i="1"/>
  <c r="F304" i="1"/>
  <c r="F303" i="1"/>
  <c r="F288" i="1"/>
  <c r="F268" i="1"/>
  <c r="F270" i="1" s="1"/>
  <c r="F290" i="1" s="1"/>
  <c r="F261" i="1"/>
  <c r="F259" i="1"/>
  <c r="F240" i="1"/>
  <c r="F242" i="1" s="1"/>
  <c r="F287" i="1" s="1"/>
  <c r="F231" i="1"/>
  <c r="F232" i="1"/>
  <c r="F230" i="1"/>
  <c r="F228" i="1"/>
  <c r="F227" i="1"/>
  <c r="F216" i="1"/>
  <c r="F217" i="1"/>
  <c r="F215" i="1"/>
  <c r="F206" i="1"/>
  <c r="F155" i="1"/>
  <c r="F154" i="1"/>
  <c r="F128" i="1"/>
  <c r="F130" i="1"/>
  <c r="F132" i="1"/>
  <c r="F126" i="1"/>
  <c r="F113" i="1"/>
  <c r="F114" i="1"/>
  <c r="F115" i="1"/>
  <c r="F116" i="1"/>
  <c r="F117" i="1"/>
  <c r="F118" i="1"/>
  <c r="F120" i="1"/>
  <c r="F112" i="1"/>
  <c r="F110" i="1"/>
  <c r="F109" i="1"/>
  <c r="F84" i="1"/>
  <c r="F85" i="1"/>
  <c r="F83" i="1"/>
  <c r="F77" i="1"/>
  <c r="F75" i="1"/>
  <c r="F54" i="1"/>
  <c r="F55" i="1"/>
  <c r="F58" i="1"/>
  <c r="F59" i="1"/>
  <c r="F60" i="1"/>
  <c r="F61" i="1"/>
  <c r="F62" i="1"/>
  <c r="F63" i="1"/>
  <c r="F64" i="1"/>
  <c r="F65" i="1"/>
  <c r="F66" i="1"/>
  <c r="F67" i="1"/>
  <c r="F68" i="1"/>
  <c r="F53" i="1"/>
  <c r="F43" i="1"/>
  <c r="F44" i="1"/>
  <c r="F45" i="1"/>
  <c r="F46" i="1"/>
  <c r="F42" i="1"/>
  <c r="F39" i="1"/>
  <c r="F40" i="1"/>
  <c r="F38" i="1"/>
  <c r="F26" i="1"/>
  <c r="F27" i="1"/>
  <c r="F34" i="1"/>
  <c r="F35" i="1"/>
  <c r="F36" i="1"/>
  <c r="F25" i="1"/>
  <c r="F16" i="1"/>
  <c r="F17" i="1"/>
  <c r="F18" i="1"/>
  <c r="F14" i="1"/>
  <c r="F158" i="1" l="1"/>
  <c r="F165" i="1" s="1"/>
  <c r="F93" i="1"/>
  <c r="F100" i="1" s="1"/>
  <c r="F340" i="1"/>
  <c r="F368" i="1" s="1"/>
  <c r="F361" i="1"/>
  <c r="F369" i="1" s="1"/>
  <c r="F328" i="1"/>
  <c r="F367" i="1" s="1"/>
  <c r="F20" i="1"/>
  <c r="F98" i="1" s="1"/>
  <c r="F135" i="1"/>
  <c r="F164" i="1" s="1"/>
  <c r="F283" i="1"/>
  <c r="F208" i="1"/>
  <c r="F284" i="1" s="1"/>
  <c r="F219" i="1"/>
  <c r="F285" i="1" s="1"/>
  <c r="F312" i="1"/>
  <c r="F366" i="1" s="1"/>
  <c r="F122" i="1"/>
  <c r="F163" i="1" s="1"/>
  <c r="F70" i="1"/>
  <c r="F99" i="1" s="1"/>
  <c r="F234" i="1"/>
  <c r="F286" i="1" s="1"/>
  <c r="F263" i="1"/>
  <c r="F289" i="1" s="1"/>
  <c r="F102" i="1" l="1"/>
  <c r="F377" i="1" s="1"/>
  <c r="F293" i="1"/>
  <c r="F379" i="1" s="1"/>
  <c r="F371" i="1"/>
  <c r="F380" i="1" s="1"/>
  <c r="F167" i="1"/>
  <c r="F378" i="1" s="1"/>
  <c r="F382" i="1" l="1"/>
  <c r="F388" i="1" s="1"/>
  <c r="F392" i="1" l="1"/>
  <c r="F393" i="1" s="1"/>
  <c r="F394" i="1" s="1"/>
  <c r="H388" i="1" l="1"/>
</calcChain>
</file>

<file path=xl/sharedStrings.xml><?xml version="1.0" encoding="utf-8"?>
<sst xmlns="http://schemas.openxmlformats.org/spreadsheetml/2006/main" count="645" uniqueCount="282">
  <si>
    <t>1.</t>
  </si>
  <si>
    <t>STAMBENA GRAĐEVINA</t>
  </si>
  <si>
    <t>A.</t>
  </si>
  <si>
    <t>GRAĐEVINSKI RADOVI</t>
  </si>
  <si>
    <t>I.</t>
  </si>
  <si>
    <t>ZEMLJANI RADOVI</t>
  </si>
  <si>
    <t>pau</t>
  </si>
  <si>
    <t>2.</t>
  </si>
  <si>
    <t>m3</t>
  </si>
  <si>
    <t>3.</t>
  </si>
  <si>
    <t>a)</t>
  </si>
  <si>
    <t>b)</t>
  </si>
  <si>
    <t>c)</t>
  </si>
  <si>
    <t>4.</t>
  </si>
  <si>
    <t>5.</t>
  </si>
  <si>
    <t>Dobava i razastiranje kamenog materijala za izradu kam. nabačaja u sloju od 20 cm uz poravnanje nivelete i nabijanjem do modula stišljivosti M=15,0 N/cm2.                                                         Obračun po m3 ugrađenog i nabijenog mat.</t>
  </si>
  <si>
    <t>6.</t>
  </si>
  <si>
    <t>m2</t>
  </si>
  <si>
    <t>ZEMLJANI RADOVI UKUPNO Kn</t>
  </si>
  <si>
    <t>II.</t>
  </si>
  <si>
    <t>BETONSKI I ARMIRANOBETONSKI RADOVI</t>
  </si>
  <si>
    <t>•</t>
  </si>
  <si>
    <t>Dvostrana oplata sa razupiranjem.</t>
  </si>
  <si>
    <t>Dobava, ručna obrada i montaža armature                B500B-2RA</t>
  </si>
  <si>
    <t>kg</t>
  </si>
  <si>
    <t>Jednostrana oplata sa razupiranjem.</t>
  </si>
  <si>
    <t>jednostrana oplata sa razupiranjem.</t>
  </si>
  <si>
    <t>Oplata sa podupiranjem do 3 m visine</t>
  </si>
  <si>
    <t>Dvostrana oplata sa razupiranjem</t>
  </si>
  <si>
    <t>7.</t>
  </si>
  <si>
    <t>Betoniranje a.b. nadvoja za novouzidane otvore , sa betonom C25/30 u potrebnoj oplati koja je obračunata ovom stavkom.
Obračun po m3 ugrađenog betona sa oplatom</t>
  </si>
  <si>
    <t>8.</t>
  </si>
  <si>
    <t>9.</t>
  </si>
  <si>
    <t>10.</t>
  </si>
  <si>
    <t>Oplata sa razupiranjem</t>
  </si>
  <si>
    <t>11.</t>
  </si>
  <si>
    <t>BETONSKI I ARMIRANOBETONSKI RADOVI UKUPNO Kn</t>
  </si>
  <si>
    <t>III.</t>
  </si>
  <si>
    <t>ZIDARSKI RADOVI</t>
  </si>
  <si>
    <t>Zidanje nosivih zidova blok opekom d=25 u produžnom mortu 1:2:6. Obračun  po m3 izgrađenih zidova.</t>
  </si>
  <si>
    <t>Zidanje pregradnih zidova pregradnom opekom  u produžnom mortu 1:2:6.   Obračun po m2 uzidanih zidova.</t>
  </si>
  <si>
    <t>d=10 cm</t>
  </si>
  <si>
    <t>ŽBUKA ZIDOVA</t>
  </si>
  <si>
    <t>Zidanje dimnjaka sa elementima SCHIEDEL-Golubovec sa svim potrebnim elementima za normalan rad.
Obračun po m'/ komadu izvedenog dimnjaka</t>
  </si>
  <si>
    <t>m</t>
  </si>
  <si>
    <t>konzolna ploča tip KP20</t>
  </si>
  <si>
    <t>kom</t>
  </si>
  <si>
    <t>vratašca za čišćenje tip PT 1218</t>
  </si>
  <si>
    <t>d)</t>
  </si>
  <si>
    <t>limene štucne sa rozetom i poklopcem 20 cm</t>
  </si>
  <si>
    <t>e)</t>
  </si>
  <si>
    <t>ZIDARSKI RADOVI UKUPNO Kn</t>
  </si>
  <si>
    <t>REKAPITULACIJA GRAĐEVINSKI RADOVI</t>
  </si>
  <si>
    <t>GRAĐEVINSKI RADOVI Kn</t>
  </si>
  <si>
    <t>B.</t>
  </si>
  <si>
    <t>OBRTNIČKI RADOVI - VANJSKI</t>
  </si>
  <si>
    <t>KROVOPOKRIVAČKI RADOVI</t>
  </si>
  <si>
    <t>Izrada daščane oplate krova sa jelovim daskama III. klase sa zabijanjem na rogove. Daska debljine 24 mm i širine do 25 cm.Drvo se impregnira protiv insekata.
Obračun po m2 izvedene oplate krova</t>
  </si>
  <si>
    <t>Dobava materijala i postavljanje bitumenske krovne ljepenke sa preklopom min 10 cm na krovnu konstrukciju bakrenim čavlima sa širokom glavom. 
Obračun po m2 površine krova.</t>
  </si>
  <si>
    <t>kosi krov</t>
  </si>
  <si>
    <t>Dobava materijala i letvanje krovne površine letvom 5/5 cm vertikalno na sljeme na razmaku cca 50 cm. Pričvršćenje se izvodi na drvene grednike čavlanjem pocinčanim čavlima.
Letve impregnirati i zaštititi protiv insekata.              Obračun po m2 letvane površine.</t>
  </si>
  <si>
    <t>Dobava materijala i postavljanje universal krovne folije sa preklopom min 10 cm .
Obračun po m2 površine krova.</t>
  </si>
  <si>
    <t>Dobava materijala i letvanje krovne površine letvom 5/3 cm vertikalno na sljeme na razmaku cca 50 cm. Pričvršćenje se izvodi na donju vertikalnu letvu - čavlanjem.
Letve impregnirati i zaštititi protiv insekata.              Obračun po m2 letvane površine.</t>
  </si>
  <si>
    <t>Dobava materijala i letvanje krovne površine kontra letvom 5/3 cm horizontalno uz strehu na razmaku cca 32 cm. Pričvršćenje se izvodi na donju letvu čavlanjem.Letve inpregnirati i zaštititi protiv insekata.Sljemenu i grebenu letvu izvesti sa univerzalnim držačem za sljemenu i grebenu letvu.  Obračun po m2 letvane površine.</t>
  </si>
  <si>
    <t>Dobava i postava pokrova od kupe; kao tip "JADRANKA" TONDACH-polusuha ugradnja sa svim spojnim materijalom (čavli,kukice,šarafi, vješalice, obaveznom uporabom trajnoelastičnog ljepila kod preklopa kupa ...) u svemu prema uputstvu proizvođača
Obračun po m2 postavljenog crijepa.</t>
  </si>
  <si>
    <t>m'</t>
  </si>
  <si>
    <t>KROVOPOKRIVAČKI RADOVI UKUPNO Kn</t>
  </si>
  <si>
    <t>LIMARSKI RADOVI</t>
  </si>
  <si>
    <t>LIMARSKI RADOVI UKUPNO Kn</t>
  </si>
  <si>
    <t>FASADERSKI RADOVI</t>
  </si>
  <si>
    <t>FASADERSKI RADOVI UKUPNO Kn</t>
  </si>
  <si>
    <t>REKAPITULACIJA OBRTNIČKI RADOVI - VANJSKI</t>
  </si>
  <si>
    <t>OBRTNIČKI RADOVI - VANJSKI Kn</t>
  </si>
  <si>
    <t>C.</t>
  </si>
  <si>
    <t>OBRTNIČKI RADOVI  - UNUTARNJI</t>
  </si>
  <si>
    <t>STOLARSKI RADOVI</t>
  </si>
  <si>
    <t>Izvedba stolarskih stavaka mora odgovarati standardima HRN-e_x000D_1.- D.EI.001. - oznake i profili_x000D_     D.C5.020.- kakvoća furnira_x000D_     D.C5.041. i 042. - kakvoća furn.ploča_x000D_     D.E1.020,025-028,040 - unutarnja vrata_x000D_     D.E8.193.- min.uvjeti glede propustljivosti zraka i vode_x000D_     D.E1.011 - kakvoća materijala za dijelove stolarije_x000D_     U.J5.600.- tehnički uvjeti za projektiranje i građenje zgrada_x000D_     U.J1.020,040.- zaštita od požara_x000D_     M.K3.020-265.- kakvoća okova_x000D_2.- Dovratnici i vratna krila u montažnim pregradnim zidovima("Knauf") moraju se izvoditi još i posebno,sukladno:_x000D_     DIN 4101,- zaštita od požara_x000D_     OENORM  B 3800 dio 1-4 , -ponašanje materijala i građ.dijelova u slučaju požara_x000D_     DIN 5221 - zvučna izolacija_x000D_     OENORM B 8115 dio 1-4 ,- zvučna izolacija i prostorna akustika u visokogradnji_x000D_     OENORM S 51100 dio 1 - akustička mjerenja_x000D_     OENORM B 8110 dio 1-3 - toplinska zaštita u visokogradnji_x000D_3.- pravilima struke_x000D_4.- obavezno izvesti 1 ogledni</t>
  </si>
  <si>
    <t>STOLARSKI RADOVI UKUPNO Kn</t>
  </si>
  <si>
    <t>Izvođač mora upotrebljavati materijal koji odgovara standardima i propisima za izolacijske radove _x000D_DIN   18299 - Opći tehnički propisi_x000D_DIN   4102 ,dio 1.- zahtjevi o protupožarnoj sigurnosti_x000D_DIN   18164 , dio 1. - o materijalima za toplinsku i zvučnu zaštitu_x000D_DIN   52210 , dio 1.i 2.,akustika ispitivanja izolacija_x000D_HRN U.C7.202. - toplinska izolacija_x000D__x000D_Prije uporabe odgovarajućih materijala treba predočiti nadzornom organu atest o kakvoći toplinske i zvučne izolacije,a tijekom izvođenja stalno obavljati kontrolu kakvoće prispjele količine.Izvođač mora prije izvedbe izvršiti pregled podloge te prodore u ploči u prisutnosti nadzornog organa i upisati u građ.dnevnik,da nebi kasnije došlo do pojave zvučnih mostova.Izvoditelj radova mora tijekom izvođenja stalno obavljati kontrolu kakvoće rada.</t>
  </si>
  <si>
    <t>HIDROIZOLACIJE</t>
  </si>
  <si>
    <t>HIDOIZOLACIJA PRIZEMLJA i SANITARNIH ČVOROVA</t>
  </si>
  <si>
    <t>HIDROIZOLACIJE UKUPNO Kn</t>
  </si>
  <si>
    <t>IV.</t>
  </si>
  <si>
    <t>KERAMIČARSKI RADOVI</t>
  </si>
  <si>
    <t>KERAMIČKI PODOVI I OBLOGA ZIDOVA KERAMIČKIM PLOČICAMA</t>
  </si>
  <si>
    <t>Izvedba ovih radova i upotrebljeni materijali moraju odgovarati standardima i propisima za podove_x000D_   DIN  18 352 - opći tehnički propisi za keramičke radove_x000D_   DIN  18 155 - keramičke pločice (zahtjevi o kakvoći otpornosti površine i upijanje vode,način ispitivanja)_x000D_Materijali za podne i zidne obloge mora odgovarati zahtjevima za otpornost površine (klasa habanja I.-IV. u smislu skupina opterećenja 1.do4.)koja se mora provjeriti PEI postupkom tzv.mokrim testom s čelićnom kuglicom._x000D_Materijal u mokrim prostorijama(bazen,tuševi) moraju biti u skladu sa zahtjevima za spriječavanje klizanja i propisima o sigurnosti na radu ovisno o stupnju opasnosti (skupina A,B,C) i opterećenju(ocjena 1-3).Materijali u prostorijama koji su izloženi djelovanju kemikalija moraju biti otporni na kemijske reakcije,kiseline,otapala,kao i na tempereturne promjene.</t>
  </si>
  <si>
    <t>sanitarije</t>
  </si>
  <si>
    <t>unutarnji prostor</t>
  </si>
  <si>
    <t>KERAMIČARSKI RADOVI UKUPNO Kn</t>
  </si>
  <si>
    <t>V.</t>
  </si>
  <si>
    <t>SOBOSLIKARSKI RADOVI</t>
  </si>
  <si>
    <t>Izvedba ovih radova mora se odvijati sukladno odgovarajućim standardima koji su navedeni u pojedinim stavkama,općim priznatim pravilima struke i uputama projektanta i nadzornog organa.Posebno se naglašava da najniža temperatura zraka i podloge za bojanje +5°C ,najviša +30°C.</t>
  </si>
  <si>
    <t>SOBOSLIKARSKI RADOVI UKUPNO Kn</t>
  </si>
  <si>
    <t>VI.</t>
  </si>
  <si>
    <t>KAMENOREZAČKI RADOVI</t>
  </si>
  <si>
    <t>Izrada, doprema i postavljanje kamenih pragova ulaznih i balkonskih vrata kamenom kao st.1, na cementni mort M-5. 
Obračun po m2 izvedenih i postavljenih pragova vrata</t>
  </si>
  <si>
    <t>KAMENOREZAČKI RADOVI UKUPNO Kn</t>
  </si>
  <si>
    <t>VII.</t>
  </si>
  <si>
    <t>PODOPOLAGAČKI RADOVI</t>
  </si>
  <si>
    <t>PODOPOLAGAČKI RADOVI UKUPNO Kn</t>
  </si>
  <si>
    <t>VIII.</t>
  </si>
  <si>
    <t>IX.</t>
  </si>
  <si>
    <t>BRAVARSKI RADOVI</t>
  </si>
  <si>
    <t>BRAVARSKI RADOVI UKUPNO Kn</t>
  </si>
  <si>
    <t>REKAPITULACIJA OBRTNIČKI RADOVI  - UNUTARNJI</t>
  </si>
  <si>
    <t>OBRTNIČKI RADOVI  - UNUTARNJI Kn</t>
  </si>
  <si>
    <t>D.</t>
  </si>
  <si>
    <t>VODOVOD I KANALIZACIJA</t>
  </si>
  <si>
    <t>INSTALACIJA DOVODA VODE</t>
  </si>
  <si>
    <t>m1</t>
  </si>
  <si>
    <t>d  20mm  -  1/2"</t>
  </si>
  <si>
    <t>d  20mm  -  3/4"</t>
  </si>
  <si>
    <t>INSTALACIJA DOVODA VODE UKUPNO Kn</t>
  </si>
  <si>
    <t>OPREMA SANITARIJA</t>
  </si>
  <si>
    <t>Sanitarna oprema i pribor u sanitarijama</t>
  </si>
  <si>
    <t>standardno ogledalo iznad umivaonika s etažerom</t>
  </si>
  <si>
    <t>Stalak za četku sa četkom</t>
  </si>
  <si>
    <t>Sapunjara</t>
  </si>
  <si>
    <t>f)</t>
  </si>
  <si>
    <t>Nabava i ugradba plastičnih podnih i zidnih sifona sa kromiranim poklopcem , priključeni na odvod.</t>
  </si>
  <si>
    <t>OPREMA SANITARIJA UKUPNO Kn</t>
  </si>
  <si>
    <t>INSTALACIJA VERTIKALNOG ODVODA</t>
  </si>
  <si>
    <t>cijevi DN 50 mm</t>
  </si>
  <si>
    <t>Fazonski komadi DN 50 mm</t>
  </si>
  <si>
    <t>Cijevi DN 110 mm</t>
  </si>
  <si>
    <t>Fazonski komadi DN 110 mm</t>
  </si>
  <si>
    <t>INSTALACIJA VERTIKALNOG ODVODA UKUPNO Kn</t>
  </si>
  <si>
    <t>TEMELJNA KANALIZACIJA</t>
  </si>
  <si>
    <t>Iskopi za vodovod i kanalizaciju unutar i izvan objekta</t>
  </si>
  <si>
    <t>Iskop rova za vodovod</t>
  </si>
  <si>
    <t>Iskop rova za kanalizaciju unutar i 
izvan objekta m3</t>
  </si>
  <si>
    <t>Zatrpavanje rova iskopanim materijalom u slojevima sa potrebnim nabijanjem. Zatrpavanje se izvodi u dvije faze : - prva do 20 cm iznad tjemena cijevi probranim sitnim materijalom uz pažljivo nabijanje , ravnomjerno s obje strane , da ne dođe do pomaka ili oštećenja spojeva.Preostali dio rova u slojevima od 20 cm , sa potrebnim nabijanjem.
Obračun po m3 ( zatrpanog kanala ) u prirodno sraslom stanju.</t>
  </si>
  <si>
    <t>PVC DN 110 mm</t>
  </si>
  <si>
    <t>PVC DN 125mm</t>
  </si>
  <si>
    <t>a</t>
  </si>
  <si>
    <t>TEMELJNA KANALIZACIJA UKUPNO Kn</t>
  </si>
  <si>
    <t>REKAPITULACIJA VODOVOD I KANALIZACIJA</t>
  </si>
  <si>
    <t>VODOVOD I KANALIZACIJA Kn</t>
  </si>
  <si>
    <t>REKAPITULACIJA STAMBENA GRAĐEVINA</t>
  </si>
  <si>
    <t>REKAPITULACIJA SVEUKUPNO</t>
  </si>
  <si>
    <t>OBRAČUN POREZA NA DODANU VRIJEDNOST</t>
  </si>
  <si>
    <t>Osnovica za obračun poreza na dodanu vrijednost</t>
  </si>
  <si>
    <t>Porez na dodanu vrijednost 25%</t>
  </si>
  <si>
    <t>Bruto iznos za isplatu</t>
  </si>
  <si>
    <t>u cijeni dimnjaka</t>
  </si>
  <si>
    <t>LIMARSKI RADOVI   -  PLASTIFICIRANA LIMARIJA</t>
  </si>
  <si>
    <t>temelj dimovodnog kanala</t>
  </si>
  <si>
    <t>temelj vanjskog podesta terase</t>
  </si>
  <si>
    <t>trakasti temelji 60x60</t>
  </si>
  <si>
    <t>trakasti temelji 30x30</t>
  </si>
  <si>
    <t>Ručno zatrpavanje oko temelja, nasipavanjem materijalom iz iskopa uz grubo poravnanje nivelete, u slojevima do 30 cm nabijanjem do modula stišljivosti M=15,0 N/cm2. Obračun po m3 ugrađenog i nabijenog materijala.</t>
  </si>
  <si>
    <t>Iskop trakastih temelja objekta u materijalu A ktg, sa utovarom viška materija i odvozom na deponij. Obračun po m3 izvršenog iskopa.</t>
  </si>
  <si>
    <t>FASADERSKI RADOVI - IZRADA ETICS TOPLINSKE FASADE SA SOKLOM</t>
  </si>
  <si>
    <t xml:space="preserve">Svi  radovi  se  moraju  izvesti  prema  podacima  iz  projektne  dokumentacije  te prema  tehničkim  uvjetima  za  izvođenje  fasaderskih  radova. Skele  se  moraju  postaviti  čvrste  i  stabilne, solidno  međusobno  povezane, ukrućene  i  osigurane  od  bilo  kakvog  pomicanja. Za  skelu  treba  izvođač  radova izraditi  statički  račun  i  nacrt  montaže  skele. Izvana  se  skela  mora  osigurati ogradom  od  dasaka  na  visini  od  1.0 m  iznad radne platforme, a  zatim  povezati  i ukrutiti  protiv  horizontalnih  pomicanja. Skela  mora  biti opskrbljena  prilazima  i osiguranim  penjalicama  za  pristup  na  skelu. Rastavljanje  i  skidanje  skele  vrši  se  oprezno,  spuštanjem  i  slaganjem  svih  dijelova na  određeno  mjesto, vodeći  računa  da  se  fasada  ne  ošteti. Sva  oštećenja  nastala vezivanjem  skele  na  krovnu  konstrukciju  ili  prozorske  otvore  izvođač  radova dužan je otkloniti o svom  trošku. </t>
  </si>
  <si>
    <t>Povezani sustavi za vanjsku toplinsku izolaciju (ETICS) na osnovi ekspandiranog polistirena i na osnovi mineralne vune smiju se ugraditi ako, ovisno o vrsti materijala, njihovoj namjeni i uvjetima kojima će biti izloženi u ugrađenom stanju, ispunjavaju zahtjeve iz normi HRN EN 13499:2004 i HRN EN 13500:2004 te dodatne zahtjeve koji se određuju projektom.</t>
  </si>
  <si>
    <t>Fasaderski radovi se ne smiju izvoditi po lošem vremenu koje bi moglo utjecati na kvalitetu izvođenja radova. Kao loše vrijeme i loši uvjeti koji bi mogli utjecati na kvalitetu radova, smatraju se: a) padaline (kiša, snijeg, tuča), b) jaka magla i zasićen zrak, c) vjetar jačine preko 30 km/h, d) temperatura zraka ispod 3 ºC za umjetni kamen i plemenitu žbuku, ispod 5 ºC za plastičnu žbuku, ispod -5 ºC za fasadne boje sa rastvaračima, i iznad 35 ºC za sve materijale na površini ugrađivanja.</t>
  </si>
  <si>
    <t xml:space="preserve">Za pravilnu i ispravnu ugradbu ETICS sustava potrebno su slijedeći preduvjeti: </t>
  </si>
  <si>
    <t>Ugrađeni dovratnici, doprozornici i prozorske klupčice. Završeno unutrašnje žbukanje i izvedba estriha (dovoljno suhi). U slučaju naknadnog izvođenja treba pričekati najmanje mjesec dana uz primjereno provjetravanje prostorija. Betonski zidovi stari najmanje 3 mjeseca, od opeke najmanje 1 mjesec; podloge moraju biti čiste od prašine, agregata, ostataka morta, suhe. Neravnine veće od 10 mm potrebno je poravnati grubom žbukom ili tanjim pločama stiropora rezanim na gradilištu posebnim, za to predviđenim uređajem s vrućom žicom. Kod izvedbe na postojećim starim ožbukanim zidovima treba provjeriti postojeću žbuku i na mjestima gdje nije čvrsto vezana uz podlogu treba je otući i poravnati vapneno-cementnom žbukom. Žbuku oko špaleta potrebno je otući. Krov mora biti završen postavljenim odvodnim žljebovima, odvodnim cijevima.</t>
  </si>
  <si>
    <t>Svojstva ekspandiranog polistirena za primjenu u ETICS sustavima: Gustoća od 15 kg/m3; toplinska provodljivost λ &lt; 0.040 W/mK; koeficijent otpora difuziji vodene pare μ = 30 – 50; upijanje vode &lt; 1.5 vol. %; teško zapaljiv, prema HRN DIN 4102; razred B1 odnosno prema HRN EN 13501 – 1; EURORAZRED E. Ploče moraju biti omotane u PE foliju (omoti oko 0,25 m3). U svakom omotu treba biti deklaracija o sukladnosti s normom i svim podacima o proizvodu, identifikacijskim oznakama, namjeni, ustanovi/laboratoriju koji kontrolira kvalitetu.</t>
  </si>
  <si>
    <t>Izolacijske se ploče ekspandiranog polistirena, dimenzija ploča 100 cm x 50 cm, polažu na RUBNI POČETNI PROFIL ravno postavljen, i zalijepljen građevinskim ljepilom na zid, te mehanički učvršćen plastičnim tiplama s čeličnim vijkom. Rubni se profil postavlja najmanje 30 cm od razine tla. Ploče se polažu odozdo prema gore. Postavljaju se najprije na uglovima zgrade. U svakom sljedećem redu postavljaju se s izmaknutim sljubnicama (fugama) za 1/2 ploče. Na uglovima se ploče moraju sudarati naizmjenično. Oko otvora se ne smiju koristiti ploče uže od 50 cm, a isto tako i na uglovima. Treba izbjegavati ugradnju ploča užih od 20 cm. Prije polaganja na Rubni početni profil, na donji duži rub prve ploče potrebno je nanijeti građevinsko ljepilo, da se zaštiti sustav od prodora vlage, insekata, vatre i dr. Kontaktna površina između ploča i podloge treba biti najmanje 40% površine ploče. Čvrstoća na raslojavanje između stiropora i podloge prema HRN EN 13494 ne smije biti niža od 80 kPa.</t>
  </si>
  <si>
    <t>trakasti temelji objekta 60x60 - beton</t>
  </si>
  <si>
    <t>trakasti temelji 30x30 - beton</t>
  </si>
  <si>
    <t>temelji podesta terase</t>
  </si>
  <si>
    <t>Betoniranje a.b. temelja betonom C25/30 u potrebnoj oplati koja je obračunata ovom stavkom.
Obračun po m3 ugrađenog betona sa oplatom</t>
  </si>
  <si>
    <t>Trostrana oplata sa razupiranjem.</t>
  </si>
  <si>
    <t>ab nadozid temelja h=35cm</t>
  </si>
  <si>
    <t>a.b. podloga terasa d=10 cm</t>
  </si>
  <si>
    <t>a.b. podloga stambeni dio d=10 cm</t>
  </si>
  <si>
    <t>Betoniranje a.b. podloge 1. sloj sa betonom C25/30 u sloju 10 cm. Podlogu armirati sa  B 500B , MA R 335.
Površinu podloge fino zaribati i pripremiti za polaganje hidroizolacije.
Obračun po m2 gotove podloge.</t>
  </si>
  <si>
    <t>Dobava, ručna obrada i montaža armature                B500B-MA R 335</t>
  </si>
  <si>
    <t>Betoniranje a.b. stropne kontra grede š=min.20/ h= 38cm, sa betonom C25/30 u potrebnoj oplati koja je obračunata ovom stavkom. 
Obračun po m3.</t>
  </si>
  <si>
    <t>a.b.greda iznad prizemlja dim. 20cm/38cm (beton)</t>
  </si>
  <si>
    <t>Dobava, ručna obrada i montaža armature                B500B-2RA ,4x fi12, vilice fi 8/15 cm</t>
  </si>
  <si>
    <t>Dobava, ručna obrada i montaža armature                B500B-2RA R-503.</t>
  </si>
  <si>
    <t>Dobava, ručna obrada i montaža armature                B500B-2RA 5x Ø12, 2xØ10,  vilice Ø8/20cm.</t>
  </si>
  <si>
    <t>Betoniranje a.b. zidnih vertikalnih serklaža prizemlja VS betonom C25/30,  B500B-2RA 4 kom. Ø14,  vilice Ø6/20cm.
Obračun po m3 ugrađenog betona sa oplatom.</t>
  </si>
  <si>
    <t>Dobava, ručna obrada i montaža armature                B500B-2RA 4Ø12, vilice Ø6/20cm.</t>
  </si>
  <si>
    <t>Betoniranje a.b. zidnog horiz. i kosog serklaža zida 25/20cm betonom C25/30 u potrebnoj oplati koja je obračunata ovom stavkom.
Obračun po m3 ugrađenog betona sa oplatom.</t>
  </si>
  <si>
    <t>Betoniranje a.b. zidnog vertikalnog serklaža sa betonom C25/30 u protupotresnim blokovima.
Obračun po m3 ugrađenog betona s oplatom.</t>
  </si>
  <si>
    <t>Betoniranje a.b. konzolne ploče tavana.
Obračun po m3 ugrađenog betona sa oplatom.</t>
  </si>
  <si>
    <t>Betoniranje a.b. vanjskog stubišta betonom C25/30 u potrebnoj oplati koja je obračunata ovom stavkom. Obračun po m3 ugrađenog betona sa oplatom.</t>
  </si>
  <si>
    <t>Zidanje nosivih zidova blok opekom d=20 u produžnom mortu 1:2:6. Obračun  po m3 izgrađenih zidova.</t>
  </si>
  <si>
    <t>Izvođač mora upotrebljavati materijal koji odgovara standardima i propisima za izvedbu radova toplinske i zvučne izolacije, režimu rada u javnim prostorima._x000D_  DIN  18 363 - opći tehnički propisi za soboslikarske i ličilačke radove_x000D_  DIN  53 778,dio 1 - minimalni zahtjevi za unutarnje disperzivne boje_x000D_  DIN  1053,tablica 3 - kakvoća mortova za žbukanje i zidanje_x000D_  DIN  18 551 - izvedba žbuka_x000D_. Prije uporabe odgovarajućih materijala treba predočiti nadzoru prethodni atest o kakvoći materijala, a tijekom izvođenja stalno obavljati kontrolu kakvoće materijala. Posebno se skreće pažnja da izvođač mora prije izvedbe završnog sloja izvršiti pregled podloge i prodora u zidu u prisutnosti nadzornog organa i upisati u građ.dnevnik, da ne bi kasnije došlo do zvučnih mostova.</t>
  </si>
  <si>
    <t>Izvedba grube i fine žbuke na nosivim i pregradnim zidovima od opeke i betona u PCM, mort skupine II sa svim predradnjama i prema postupku koji obuhvaća izvedbu:
- 1.sloja prskanjem cem.mlijekom kao podloga za izradu grube žbuke,
- 2.sloja, izrada grube žbuke d=1.50-3.00 cm,
- 3.sloja, izrada fine žbuke debljine 0,5 cm  pijeskom granulacije 0.00-1.00 mm.
- postava zaštitnih pocinčanih rubnih profila koji se postavljaju prije izvedbe žbuke na svim rubovima zidova(horizontalni i okomiti) kao zaštita od oštećenja žbuke.
- na spojevima različitih materijala postaviti rabic mrežu.</t>
  </si>
  <si>
    <t>Izvedba grube i fine žbuke stropa od opeke i betona u PCM,mort skupine II sa svim predradnjama i prema postupku koji obuhvaća izvedbu:
- 1.sloja prskanjem cem.mlijekom kao podloga za izradu grube žbuke,
- 2.sloja,izrada grube žbuke d=1.50 cm
- 3.sloja,izrada fine žbuke,tako da je ukupna                  debljina gotove žbuke min 2 cm
- na spojevima različitih materijala postaviti rabitz mrežu.</t>
  </si>
  <si>
    <t>Izrada plivajućeg estriha podova u sloju debljine 4-5 cm. Armiranje sa rabic mrežicom ili vlaknima. Površinu fino zaribati i izvesti vodoravnu osim sanitarnh čvorova gdje se izvodi u padu prema podnom sifonu.
Estrih se dilatira uz zidove sa trakom OKIPOR-a debljine 10mm i u visini debljine estriha.
Obračun po m2 izvedenog estriha sa diletacijama.</t>
  </si>
  <si>
    <t>izrada završne glave (40*50 cm)</t>
  </si>
  <si>
    <t>Izrada, doprema i postavljanje limenog opšava oko dimnjaka dim 40*40 cm sa pocinčanim bojanim limom debljine 0,55 mm. Preklopi uredni. Uz žbuku izvesti puc lajsnu rs 10 cm. Izvesti prema pravilima struke i važećim propisima.
Obračun po kom.</t>
  </si>
  <si>
    <t>Izrada, doprema i postavljanje visećeg oluka krova sa bojanim pocinčanim limom ili plastificiranim limom debljine 0,55 mm. Konzole - nosači oluka iz pocinčanog bojanog plošnog profila koji se sidre u drvene rogove pocinčanim čavlima.
Oluci se podvlače pod pokrov za 2/3 širine oluka. Na mjestima odvoda krovne vode izvesti tuljac promjera 100 mm i dužine 20 cm za spoj na vertikalne cijevi odvoda. Spajanje oluka po duljini preklopima koji se leme.
Obračun po m' izvedenog i postavljenog  oluka.</t>
  </si>
  <si>
    <t>Izrada, doprema i postavljanje limenih odvodnih cijevi krovne vode sa limom debljine 0,55mm. Obujmice - držači cijevi iz pocinčanog bojanog plošnog profila koji se sidri u zid. Ispod oluka izvodi se koljeno za duljinu vijenca. 
Obračun po m izvedenih i postavljenih odvodnih cijevi.</t>
  </si>
  <si>
    <t>Izrada, doprema i postavljanje limenog opšava uz spojeve zabatnih zidova sa nižim krovištima, sa pocinčanim bojanim limom debljine 0,55 mm. Uz žbuku izvesti puc lajsnu rs 10 cm. Izvesti prema pravilima struke i važećim propisima.
Obračun po m' izvedenog opšava uključujući sidrenje i sav spojni materijal.</t>
  </si>
  <si>
    <t>Izrada špaleta oko otvora na fasadi širine do 10 cm. Špalete se izvode od: 1. fasadne samogasive falcane polistirenske ploče EPS za sustav ETICS fasade, debljine 2,0cm - ljepljene cementnim polimernim ljepilom (tip kao npr.Energy Top) i pričvršćene tipskim pričvrsnicama.       2.cementno polimerno lijepilo Energy Top armirano mrežicom - 0.15cm.  3.cementno polimerno lijepilo - 0.15cm.   4.završna dekorativna silikatna žbuka Energy Cristall, zrno do 2mm, bijele boje.
Obračun po m1.</t>
  </si>
  <si>
    <t>Izrada sustava toplinske fasade sa toplinsko-izolacijskim pločama samogasivog ekspandiranog polistirena d=6 cm. Fasada se sastoji od: 1. fasadne samogasive falcane polistirenske ploče EPS za sustav ETICS fasade, debljine 6,0cm - ljepljene cementnim polimernim ljepilom (tip kao npr.Energy Top) i pričvršćene tipskim pričvrsnicama.       2.cementno polimerno lijepilo Energy Top armirano mrežicom - 0.15cm.  3.cementno polimerno lijepilo - 0.15cm.   4.završna dekorativna silikatna žbuka Energy Cristall, zrno do 2mm, bijele boje.    Sve podloge prije ljepljenja izolacijskih ploča moraju biti čiste, čvrste, suhe, nesmrznute, bez ostataka oplatnih ulja i soli od iscvjetavanja.
Spojeve različitih materijala rabicirati pocinčanom ili staklenom mrežicom, postaviti sokl i kutne profile.
Polimerno ljepilo na ploču nanositi trakasto po rubovima i točkasto po sredini. 
Sljubnice ploča ne smiju biti zapunjene.
mrežicom. Za završnu obradu silikatne žbuke površinu obraditi GLETOM.
Obračun po m2.</t>
  </si>
  <si>
    <t>Izvedba kompaktnog toplinskog sustava u svrhu prekida toplinskih mostova - podgledi loggia, podgled i čelo vijenca (izolacija i toplinskog mosta središnjeg višeg nadozida tavana koji se ne žbuka završnom žbukom) u sljedećim slojevima:  1. fasadne samogasive falcane polistirenske ploče EPS za sustav ETICS fasade debljine 2,0cm - ljepljene cementnim polimernim ljepilom (tip kao npr.Energy Top) i pričvršćene tipskim pričvrsnicama.       2.cementno polimerno lijepilo Energy Top armirano mrežicom - 0.15cm.  3.cementno polimerno lijepilo - 0.15cm.   4.završna dekorativna silikatna žbuka Energy Cristall, zrno do 2mm, bijele boje.
Obračun po m2.</t>
  </si>
  <si>
    <t>Dobava materijala i izvedba dvoslojne hidroizolacije hidroizolacijskim trakama za varenje podova na zemlji i ab zidova.
(npr.proizvođača Katran). Na očišćenu i otprašenu podlogu nanosi se:  hladni premaz do 0,5 kg/m2 (npr.RESITOL) u prvom sloju hidroizolacijska traka za varenje (npr.BITUVAL-V3) i u završnom sloju hidroizolacijska traka za varenje (npr.BITUVAL V4) Spajanje hidroizolacijskih traka vrši se 100 % varenjem površine na prethodni sloj i uz sve detalje,te preklapanjem traka min.10 cm. Spojeve prodora instalacija dodatno zaliti vrućim bitumenom-npr. BITIZOL.
Obračun po m2 dvoslojne hidroizolacije.</t>
  </si>
  <si>
    <t>Dobava materijala i izvedba dvoslojne hidroizolacije hidroizolacijskim trakama za varenje sanitarnih čvorova.
Na očišćenu i otprašenu podlogu nanosi se: hladni premaz do 0,5 kg/m2 (npr.RESITOL) u prvom sloju hidroizolacijska traka za varenje (npr.BITUVAL-V3) i u završnom sloju hidroizolacijska traka za varenje (npr.BITUVAL V4). Spajanje hidroizolacijskih traka vrši se 100 % varenjem površine na prethodni sloj i uz sve detalje,te preklapanjem traka min.10 cm. Spojeve prodora instalacija dodatno zaliti vručim bitumenom-npr.BITIZOL.
Obračun po m2 dvoslojne hidroizolacije.</t>
  </si>
  <si>
    <t>Kao stavka 1 samo opločenje zidova kuhinja.
Visina opločenja 160 cm (8 redova) + 20 cm (1 red) iznad nape. Obračun po m2 izvedenog opločenja.</t>
  </si>
  <si>
    <t>terasa i gazišta (protuklizne)</t>
  </si>
  <si>
    <t>Izrada zidnog opločenja zidova kupaonice i sanarnih čvorova sa keramičkim glaziranim pločicama veličine 20 x 20 cm u boji bijeloj ili po izboru investitora. Polaganje na sloj cementnog morta M-5 ili ljepljenjem.
Pločice prema odabiru investitora
Obračun po m2 izvedenog opločenja</t>
  </si>
  <si>
    <t>Izrada podnog opločenja sa keramičkim glaziranim pločicama I. klase u boji po izboru projektanta, veličine 20 x 20 cm. Polaganje na sloj cementnog morta M-5 ili ljepljenjem .
Fugiranje fugir masom u boji po odabiru investitora..Uz zidove na kojima nama opločenja postavlja se solk visine 10 cm (1/2 pločica) što ulazi u cijenu stavke.
Pločice prema odabiru investitora.
Obračun po m2 izvedenog opločenja.</t>
  </si>
  <si>
    <t>Bojanje ožbukanih zidova interijera i stropova disperzivnim bojama oznake "ekološke" sa redoslijedom rada:
a.- čišćenje podloge, odstranjivanje ostataka od prethodnih radova.
b.- gletanje masom za izravnavanje,2x i to sa                disperzivnom masom za gletanje.
c.- izvedba međusloja sistemskim "primer-om" u smislu DIN-e 18 540.
d.- nanos osnovnog sloja disperzivne boje                   valjkom, koja je otporna na vodu u smislu DIN-e 53 778  e.- izvedba završnog sloja disperzivnom bojom u bijelom tonu.</t>
  </si>
  <si>
    <t>Materijal za oblaganje podova mora odgovarati DIN standardima glede otpornosti površine na habanje._x000D_ _x000D_Prije početka izvođenja,izvođač mora pribaviti atest o kakvoći kamenih ploča koji mora odgovarati gore navedenim uvjetima i standardima.</t>
  </si>
  <si>
    <t>Izrada ,doprema i postavljanje kamene klupčice prozora  š=25 cm d=3 cm, na sloj cementnog morta M-5. Kamen po izboru investitora.Obrada kamena polirana sa zaobljenim rubom te okapnicom sa vanjske strane-prepust min 3 cm. Spoj sa doprozornikom riješen PVC profilom koji se ugrađuje u kamen i doprozornik. Sve mjere provjeriti na licu mjesta.
Obračun po m2 izvedene i postavljene kamene klupčice prozora .</t>
  </si>
  <si>
    <t>PARKETNI/ LAMINATNI PODOVI</t>
  </si>
  <si>
    <t>Izvedba ovih radova i upotrebljeni materijali moraju odgovarati standardima i propisima za polaganje podova_x000D_   HRN - U.F2.017.-tehnički uvjeti za izvođenje radova kod polaganja podnih obloga_x000D_   DIN  18 356 - izvedba parket poda-općeniti zahtjevi_x000D_   DIN  18 164 - dio I,toplinski zahtjevi_x000D_   DIN  68 763 - postava poda na pero i utor_x000D_   DIN  281 - ljepilo za postavu parketa. _x000D_Materijali za podne i zidne obloge mora odgovarati zahtjevima za otpornost površine.</t>
  </si>
  <si>
    <t>Izrada poravnjanja podloge poda (estrih) sa masom za izravnavanje podova u sloju debljine 1-2 mm sa samoporavnanjem same mase.
Obračun po m2 poravnanja podloge.</t>
  </si>
  <si>
    <t>Dobava i montaža tipskog ogradnog elementa visine max 100 cm. Oblik po izboru nvestitora.
Obračun po m'.</t>
  </si>
  <si>
    <t>Dobava i montaža samostojeće keramičke WC školjke za 6 lit ispiranje, sa sjedalom i poklopcem. Dobava i ugradnja montažnog elementa za ispiranje WC školjke.
Obračun po kom.</t>
  </si>
  <si>
    <t>Dobava i montaža keramičkog umivaonika I. klase vel. cca 60/46 cm komplet s keramičkim pokrovom sifona. Dobava i ugradnja montažnog instalacijskog elementa za umivaonik. Instalacijski element samonosiv za ugradnju u suhomontažnu predzidnu konstrukciju. Ugradna visina 82-88 cm,Montažni element obuhvaća odvodno koljeno d50 sa sifonskom brtvom 44x32, ploču sa armaturnim priključcima 1/2", vijke za učvršćenje keramike, sav potrebni pričvrsni i spojni materijal. Dobava i montaža hidrauličke armature za umivaonik, s mehaničkim mješanjem TV+HV, dva gibljiva crijeva R3/8" za priključak vode sa sitima protiv nečistoća, kutni ventili i odvodni sifon za umivaonik.  
Obračun po kom.</t>
  </si>
  <si>
    <t>Dobava, prijenos i montaža ležeće kade, a sastoji se od:
-ležeće kade vel. cca 80x165 cm s izljevnim ventilom i sifonom sa zaokretnim odvodnim koljenom d50, kapaciteta odvoda 0,4 l/s;
-montažnog instalacijskog elementa za podžbukne armature tuš kade visine ugradnje cca 60 cm. 
-ugradne hidrauličke armature za upravljanje tušem s mehaničkim miješanjem TV+HV, sa tuš mlaznicom , gibljivim podžbuknim crijevima R1/2" za priključak tuš mlaznice i priključak vode sa sitima protiv nečistoće.
- zidnog kromiranog držača za sapun i ručnik. Obračun po kom.</t>
  </si>
  <si>
    <t>Nosač za ručnike.</t>
  </si>
  <si>
    <t>Rolo za toalet papir.</t>
  </si>
  <si>
    <t>Dobava i instalacija električnog bojlera 80lit. sa ugradbom držača, spojnih cijevi, sigurnosnim ventilom i regulacijom. (specifikacije unutar elektroprojekta)</t>
  </si>
  <si>
    <t>Dobava i montaža PVC cijevi za odvod sanitarnih uređaja do vertikala kvalitete po ST. C.E.4.041. Cijevi treba izvesti tako da se u očišćeni utor naglavka postavi gumena brtva, skošeni kraj cijevi namaže sa kalijevim sapunom ili običnim sapunom, utiskivanjem uz lagano zakretanje cijevi ili spojivog dijela u naglavku obavi se spajanje. Do montaže sanitarije zatvoriti otvore, a cijelom dužinom cijevi zaštititi od utjecaja cementa, betona, oblaganjem u filc. Stavka obuhvaća kompletnu ugradbu cijevi i fazonskih komada prema važećim tehničkim propisima.</t>
  </si>
  <si>
    <t>Strojnoručni iskop rova djelomično u objektu,djelomično izvan objekta, na prosječnoj dubini -0,60 m. Stavka obuhvaća sve potrebne radove kod iskopa rova, zaštitu, potrebno razupiranje i osiguranje. Obračun po m3 iskopanog rova (vodovod i kanalizacija)</t>
  </si>
  <si>
    <t>Iskop rova za reviziona okna. Obračun po komadu revizionih okana.</t>
  </si>
  <si>
    <t>Dostava i ugradba pjeska za pješčanu posteljicu kanalizacijske cijevi, izvesti prema karakterističnom presjeku kanala.
Niveletu stalno pratiti geodetskim instrumentima.
Obračun po m, položene posteljice d= 10 cm.</t>
  </si>
  <si>
    <t>Nabava, doprema i montaža PVC kanalizacijskih cijevi i fazonskih komada kvalitete prema ST.G.C6.501, koeficijent istezanja 0.08 mm/m.Cijevi treba izvesti tako da se u očišćeni utor naglavka postavi gumena brtva, skošeni kraj cijevi namaže se kalijevim sapunom ili običnim sapunom , utiskivanjem uz lagano zakretanje cijevi ili spojivog dijela u naglavku obavi se spajanje. Cijelom dužinom cijevi zaštititi utjecaja cementa, betona oblaganjem pijeskom ili probranim materijalom iz iskopa.
Obračun po m, gotove kanalizacijske mreže izvedeno u svemu prema važećim tehničkim propisima za temeljnu kanalizaciju, ispitano na funkcionalnost unutar i izvan objekta.</t>
  </si>
  <si>
    <t>Kompletna izvedba revizionog okna temeljne kanalizacije u objektu i uz objekt. Stavka uključuje izradu oplat , betoniranje zidova i dna u MB-20, ugradba cijevi (ulaz- izlaz), doprema i ugradba tipskih stupaljki za okna čija je visina veća od 0.60m i  izradu poklopaca. Nakon žbukanja stijenke premazati dvostrukim naličem Hidrolitom 10. Rubovi poklopaca i ležišta trebaju biti osigurani mesinganim kutnim profilom , te utor za ulje (plinotjesni poklopac). Na poklopcu je predviđen mesingani vijak sa ugrađenom maticom za dizanje poklopca. Poklopci okna izvan objekta predviđaju se od ljevanog- željeza dim . 60x60 cm (laki tip). .
Obračun po kom kompletno izvedenog revizionog okna.</t>
  </si>
  <si>
    <t>Reviziono okno dim. 60x60 cm za fekalnu kanalizaciju s poklopcem (srednji tip).</t>
  </si>
  <si>
    <t>Reviziono okno dim. 60x60 cm za vodomjer s poklopcem (srednji tip).</t>
  </si>
  <si>
    <t>Kompletno ispitivanje cjevovoda na vodonepropusnost, sve u skladu sa važećim tehničkim propisima te podacima isporučioca cjevovoda.</t>
  </si>
  <si>
    <t>Kompletna izvedba zaštite prolaza kanalizacijskih cijevi kroz temelje sa PVC cijevi fi 160 mm.
Obračun po m, izvedenog prolaza.</t>
  </si>
  <si>
    <t>tipski podni sifon</t>
  </si>
  <si>
    <t>d  15mm  -  1/2"</t>
  </si>
  <si>
    <t>fi 15 mm (DN15 - 1/2")</t>
  </si>
  <si>
    <t>fi 20 mm (DN20 - 3/4")</t>
  </si>
  <si>
    <t>Dobava i montaža troslojnih aluminijsko-plastičnih cijevi sa spajanjem "press" spojnicama, za razvod sanitarne tople i hladne vode.(kao Geberit Mepla,Viega...)
Cijevi predviđene za suhozidnu/predzidnu montažu na obujmicama ili za mokru ugradnju u zidne i podne usjeke sa dodatnom zaštitnom cijevi ili izolacijom. Stavka obuhvaća sve potrebne spojnice, redukcije, koljena, T-komade  i potrebni pričvrsni i zaštitno-izolacijski materijal. Cijevi se isporučuju u palicama, te u kolutima do fi26 mm  (kao Geberit MeplaFlex,Viega...).</t>
  </si>
  <si>
    <t>Dobava i montaža prijelaznih komada za spajanje troslojnih aluminijsko-plastičnih cijevi s ventilima i drugim cijevima i uređajima, s vanjskim navojem. 
Obračun po komadu.</t>
  </si>
  <si>
    <t>Dobava i montaža metalnih završnih armaturnih priključaka  s navojnim spojem kutnih ventila i armatura na troslojne aluminijsko-plastične cijevi. 
Obračun po kom.</t>
  </si>
  <si>
    <t>ostali materijal pri montaži</t>
  </si>
  <si>
    <t>Betoniranje a. b. nadtemeljnog zida betonom C25/30 u potrebnoj dvostranoj oplati koja je obračunata ovom stavkom.
Obračun po m3 ugrađenog betona sa oplatom</t>
  </si>
  <si>
    <t>Stropna FERT konstrukcija d=20 cm</t>
  </si>
  <si>
    <t>beton d=5cm FERT konstrukcija</t>
  </si>
  <si>
    <t>prefabricirani elementi fert stropa</t>
  </si>
  <si>
    <t>Način obračuna fasaderskih radova : 
Obračun se vrši prema m2 stvarno izvedenih radova, sa odbijanjem cjelokupne površine otvora, dok se špalete obračunavaju prema m1.</t>
  </si>
  <si>
    <t>Kontaktna površina između ploča i podloge treba biti najmanje 40% površine ploče. Čvrstoća na raslojavanje između stiropora i podloge prema HRN EN 13494 ne smije biti niža od 80 kPa. Ljepilo se nanosi uokolo uz rub ploče u širini od 5 cm i još po sredini ploče najmanje tri točke (mrlje) oko 10 cm promjera. Nanos ljepila na ploču ne smije biti deblji od 2 cm. Kod potpuno ravnih podloga ljepilo se može nanositi po cijeloj površini ploče i punoplošno, paralelno s duljom stranicom ploče u debljini od 1 cm. Ploče se postave na podlogu tako da su malo odmaknute od susjednih ploča i zatim se pritisnu uz podlogu i priljube uz susjedne ploče. Ljepilo ne smije ući u sljubnice ploča, a kada i uđe treba ga skinuti lopaticom. Mehaničko pričvršćivanje izolacijskih ploča izvodi se najranije 24 sata nakon ljepljenja ploča. Broj pričvrsnica ovisi o visini, namjeni i položaju zgrade, utjecaju usisnog vjetra, čvrstoći na čupanje, čvrstoći na raslojavanje između ploča i podloge, pripremi površine i dr. (U praksi 4 – 6 kom/m2). Za manje obiteljske zgrade i zgrade do 8 m visine često neće biti potrebno zahtjevnije mehaničko pričvršćivanje. Oko otvora prozora i vrata, na uglovima i kutovima zgrade, na završetcima, preporučuje se sustav mehanički pričvrstiti (2 - 4 kom/m2). Na kutevima otvora mora se izvršiti armiranje sa trakama mrežice veličine 30 cm x 40 cm. Ove se trake zaljepe dijagonalno na sve kuteve otvora. Punoplošna se staklena mrežica može postavljati nakon 24 sata, od ojačanja kuteva i lijepljenja kutnih profila. Izvode se sa fleksibilnim dilatacijskim profilima s ugrađenom staklenom mrežicom.</t>
  </si>
  <si>
    <t>Izrada sustava toplinske fasade u dijelu SOKL sa toplinsko-izolacijskim pločama ekspandiranog polistirena povećane čvrstoće d=max.5 cm.   Fasada se sastoji od: 1.Dvoslojni fleksibilni polimercementni hidroizolacijski premaz, Murexin folija za brtvljenje 20 cm iznad razine tla, falcane polistirenske ploče EPS veće tvrdoće u dijelu sokl za sustav ETICS fasade, debljine 5,0cm - ljepljene cementnim polimernim ljepilom (tip kao npr.Energy Top) i pričvršćene tipskim pričvrsnicama.       2.cementno polimerno lijepilo Energy Top armirano mrežicom - 0.15cm.  3.cementno polimerno lijepilo - 0.15cm.   4.završna dekorativna silikatna žbuka Energy Cristall, zrno do 4mm, svijetlo sive boje.
Obračun po m2.</t>
  </si>
  <si>
    <t xml:space="preserve">VANJSKA  STOLARIJA - VRATA I PROZORI NA PROČELJIMA </t>
  </si>
  <si>
    <t>Dobava i ugradnja jednokrilnih ULAZNIH vrata, djelomično ostakljenih, sa svim pripadajućim okovima, kvakama i bravom sa ključevima.
Obračun po kom ugrađenog krovnog prozora.</t>
  </si>
  <si>
    <t>ulazna vrata 100/215</t>
  </si>
  <si>
    <t>balkonska vrata vel.140x220 cm - dvokrilna ostakljena sa vanjskim griljama</t>
  </si>
  <si>
    <t>Dobava i ugradnja dvokrilnih zaokretno-otklopnih prozora, trostruko ostakljenih, sa zaokretnim griljama s vanjske strane, sa svim pripadajućim okovima.
Obračun po kom. ugrađenog prozora.</t>
  </si>
  <si>
    <t>prozor 120/140 sa griljama</t>
  </si>
  <si>
    <t>prozor 100/140 sa griljama</t>
  </si>
  <si>
    <t>prozor 60/80 sa griljama</t>
  </si>
  <si>
    <t>Dobava i ugradnja dvokrilnih ostakljenih balkonskih vrata s vanjskim griljama. Vrata sa bravom i kvakom s obje strane.
Vratno krilo snabdjeveno kompletnim okovom, usadnom cilindričnom bravom sa tri ključa, kvakama i štitnicima u paru po izboru investitora.
Oko krila vrata  postavlja se gumena brtva po cijelom obodu.
Obračun po komadu gotovih i finaliziranih vrata .</t>
  </si>
  <si>
    <t>Dobava i ugradnja jednokrilnih punih zaokretnih vrata tavana nestandardnih dimenzija 80x100cm, sa svim pripadajućim okovima i bravom.
Obračun po kom. ugrađenog otvora.</t>
  </si>
  <si>
    <t>vrata tavanskog prostora nižeg od 2m</t>
  </si>
  <si>
    <t xml:space="preserve">UNUTRAŠNJA  STOLARIJA - VRATA </t>
  </si>
  <si>
    <t>Dobava i ugradnja jednokrilnih ostakljenih unutrašnjih vrata hodnika prizemlja od furnira, djelomično ostakljenih, sa svim pripadajućim okovima, kvakama i ključevima u boji po izboru investitora.
Obračun po kom ugrađenog krovnog prozora.</t>
  </si>
  <si>
    <t>vrata 90/210</t>
  </si>
  <si>
    <t>Dobava i ugradnja jednokrilnih punih unutrašnjih vrata od furnira, sa svim pripadajućim okovima, kvakama i ključevima u boji po izboru investitora.
Obračun po kom ugrađenog krovnog prozora.</t>
  </si>
  <si>
    <t>vrata 80/210</t>
  </si>
  <si>
    <t>Priprema i osiguranje gradilišta. Stavka obuhvaća sve prijave nadležnim službama, znakovlje, ograde i druge elemente za sigurno obavljanje radova .</t>
  </si>
  <si>
    <t>ZVUČNA I TOPLINSKA IZOLACIJA PODOVA</t>
  </si>
  <si>
    <t>ELEKTROINSTALATERSKI RADOVI</t>
  </si>
  <si>
    <t>ELEKTROINSTALATERSKI RADOVI UKUPNO Kn</t>
  </si>
  <si>
    <t>Procjena troškova investicijske vrijednosti elektroinstalaterskog dijela obrtničkih radova prema glavnom projektu električnih instalacija jake struje br. 05/2019-GL</t>
  </si>
  <si>
    <t>pau.</t>
  </si>
  <si>
    <t>STAMBENA ZGRADA SA 1 STANOM I TAVANOM       Kn</t>
  </si>
  <si>
    <t>SVEUKUPNO STAMBENA ZGRADA SA 1 STANOM I TAVANOM      NETO Kn</t>
  </si>
  <si>
    <t>Razastiranje i odvoz preostalog materijala u krugu gradilišta sa planiranjem . Koeficijent rastresitosti 1,3 .</t>
  </si>
  <si>
    <t>Dobava i postava kutnih letvica dimenzija min 4/3cm, površinski obrađenih kao podna obloga iz stavke 1.  Obračun po m1.</t>
  </si>
  <si>
    <t>Dodatna mogućnost izolacije krovišta mineralnom vunom d=10cm između drvenih rogova te zaštita iste vodonepropusnom, paropropusnom folijom.
Obračun po m2.</t>
  </si>
  <si>
    <t>Dobava i postava sljemenog-grebenog crijepa. Sljeme, greben postavlja se na ugrađeni ozračnik (metlicu) pomoću sljemenih spojnica, čavlanjem i točkastim ljepljenjem trajnoelastičnim ljepilom prema uputstvu proizvođača.
Obračun po m'.</t>
  </si>
  <si>
    <t>Dobava i postava lamel parketa/ laminata, debljine min. 12mm. Parket se fiksira međusobnim lijepljenjem panela unutar utora i postavlja u ljepilo kao MUREXIN LE 555. Paneli su predlakirani i ne zahtjevaju brušenje i lakiranje. U cijenu uključiti dobavu i prethodno polaganje podložne spužve debljine 5mm. Obračun po m2.</t>
  </si>
  <si>
    <t>Izvođač mora upotrebljavati materijal koji odgovara standardima i propisima za izolacijske radove _x000D_DIN 18338 - Opći tehnički propisi _x000D_DIN 52130 i 52131 - bitumenske ljepenke _x000D_DIN 7864, dio 1-propisi za elastomer trake_x000D_ HRN U.F2.024_x000D_HRN U.M3.221., U.M3.226. , U.M3.232. , U.M3.300. za izolacijske trake_x000D_ U.M3.231 za polimerno-bitumenske trake s uloškom od staklenog voala_x000D_          U.M3.234 za bitumenske trake sa uloškom od staklene tkanine_x000D_          U.M3.224. , U.M3.244. za vruće izolacijske mase_x000D_ U.M3.240. za hladni bitumenski prednamaz_x000D__x000D_. Prije uporabe odgovarajućih materijala treba predočiti nadzornom organu atest o kakvoći ljepenki, bitumena, a tijekom izvođenja stalno obavljati kontrolu kakvoće prispjele količine. Izvođač mora prije izvedbe izvršiti pregled podloge u prisutnosti nadzornog organa i upisati u građ.dnevnik, da ne bi kasnije došlo do smanjenja kakvoće izvedbe. Izvoditelj radova mora tijekom izvođenja stalno obavljati kontrolu kakvoće rada.</t>
  </si>
  <si>
    <t xml:space="preserve">ZVUČNA IZOLACIJA </t>
  </si>
  <si>
    <t>ZVUČNA IZOLACIJA - DOBAVA + UGRADBA UKUPNO Kn</t>
  </si>
  <si>
    <t>ZVUČNA IZOLACIJA</t>
  </si>
  <si>
    <t>Dobava i polaganje XPS ploča (tip kao BASF STYRODUR 2500 C60) na izvedenu hidroizolaciju prizemlja ukupne debljine 6cm, sa postavljanjem rubne trake  h=53 mm, te  PE folije d=0,015 cm sa preklopima od 10cm ljepljene samoljepljivom trakom širine 4 cm . 
Obračun po m2 izoliranog poda prizemlja.</t>
  </si>
  <si>
    <t>Dobava, doprema i ugradnja čepaste folije kao zaštita TI ab zida. Obračun po m2.</t>
  </si>
  <si>
    <r>
      <t xml:space="preserve">dimnjak tip kao Schiedel Uni-plus </t>
    </r>
    <r>
      <rPr>
        <sz val="11"/>
        <color rgb="FF000000"/>
        <rFont val="Calibri"/>
        <family val="2"/>
        <charset val="238"/>
      </rPr>
      <t>Ø</t>
    </r>
    <r>
      <rPr>
        <sz val="11"/>
        <color rgb="FF000000"/>
        <rFont val="Calibri"/>
        <family val="2"/>
        <charset val="238"/>
        <scheme val="minor"/>
      </rPr>
      <t>16 (32/32)</t>
    </r>
  </si>
  <si>
    <t>Izrada krovne gredne konstrukcije na dvije vode sa jelovim gredama II. klase presjeka:
- nazidnice 14x12 cm
- podrožnice 12x14 cm
- rogovi 10x12 cm 
- grebeni 14*18 cm 
- uvale 14/16 cm
- pajante 5*12 cm
Krovne grede se okivaju Fe okovom  te se minizira i liči uljenom crnom lak bojom. Drvo se impregnira i zaštičuje protiv insekata.
Obračun po m3 ugrađene građe.</t>
  </si>
  <si>
    <t>Dobava i polaganje EPS krovnih ploča na pod tavana, ukupne debljine 15 cm te pokrivanje istih OSB pločama min. 1,5cm radi prohodnosti tavana i zaštite EPS-a. EPS ploče povećane tvrdoće polažu se na paropropusnu foliju i na 1cm sloj elastificiranog poloistirena u svrhu zvučne izolacije.
Obračun po m2 izoliranog krova.</t>
  </si>
  <si>
    <t>Listopad/ 2018.god.</t>
  </si>
  <si>
    <t>Ivica Petrinić, mag.ing.arch.</t>
  </si>
  <si>
    <t>IZGRADNJE STAMBENE ZGRADE SA 1 STANOM U LOPARU na k.č.br. 3068/1, k.o.Lopar.</t>
  </si>
  <si>
    <t>INV.: Miljenko Urelić, Lopar 369, 51281 Lopar</t>
  </si>
  <si>
    <t>TROŠKOVNIK GRAĐEVINSKIH I OBRTNIČKIH RADOVA</t>
  </si>
  <si>
    <t>PRILOG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</si>
</sst>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8"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1"/>
      <name val="Calibri"/>
      <family val="2"/>
      <charset val="238"/>
      <scheme val="minor"/>
    </font>
    <font>
      <sz val="11"/>
      <name val="Calibri"/>
      <family val="2"/>
      <charset val="238"/>
      <scheme val="minor"/>
    </font>
    <font>
      <b/>
      <sz val="11"/>
      <color rgb="FF000000"/>
      <name val="Calibri"/>
      <family val="2"/>
      <charset val="238"/>
      <scheme val="minor"/>
    </font>
    <font>
      <sz val="11"/>
      <color rgb="FF000000"/>
      <name val="Calibri"/>
      <family val="2"/>
      <charset val="238"/>
    </font>
    <font>
      <i/>
      <sz val="11"/>
      <color theme="1"/>
      <name val="Calibri"/>
      <family val="2"/>
      <charset val="238"/>
      <scheme val="minor"/>
    </font>
  </fonts>
  <fills count="2">
    <fill>
      <patternFill patternType="none"/>
    </fill>
    <fill>
      <patternFill patternType="gray125"/>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33">
    <xf numFmtId="0" fontId="0" fillId="0" borderId="0" xfId="0"/>
    <xf numFmtId="0" fontId="0" fillId="0" borderId="0" xfId="0" applyAlignment="1">
      <alignment horizontal="right" vertical="top"/>
    </xf>
    <xf numFmtId="0" fontId="0" fillId="0" borderId="0" xfId="0" applyAlignment="1">
      <alignment wrapText="1"/>
    </xf>
    <xf numFmtId="164" fontId="0" fillId="0" borderId="0" xfId="0" applyNumberFormat="1" applyAlignment="1">
      <alignment wrapText="1"/>
    </xf>
    <xf numFmtId="49" fontId="1" fillId="0" borderId="0" xfId="0" applyNumberFormat="1" applyFont="1" applyAlignment="1">
      <alignment horizontal="right" vertical="top"/>
    </xf>
    <xf numFmtId="164" fontId="1" fillId="0" borderId="0" xfId="0" applyNumberFormat="1" applyFont="1" applyAlignment="1">
      <alignment wrapText="1"/>
    </xf>
    <xf numFmtId="49" fontId="2" fillId="0" borderId="0" xfId="0" applyNumberFormat="1" applyFont="1" applyAlignment="1">
      <alignment horizontal="right" vertical="top"/>
    </xf>
    <xf numFmtId="0" fontId="2" fillId="0" borderId="0" xfId="0" applyFont="1" applyAlignment="1">
      <alignment wrapText="1"/>
    </xf>
    <xf numFmtId="164" fontId="2" fillId="0" borderId="0" xfId="0" applyNumberFormat="1" applyFont="1" applyAlignment="1">
      <alignment wrapText="1"/>
    </xf>
    <xf numFmtId="0" fontId="1" fillId="0" borderId="0" xfId="0" applyFont="1" applyAlignment="1">
      <alignment horizontal="right" vertical="top"/>
    </xf>
    <xf numFmtId="0" fontId="0" fillId="0" borderId="0" xfId="0" applyAlignment="1">
      <alignment wrapText="1"/>
    </xf>
    <xf numFmtId="164" fontId="1" fillId="0" borderId="3" xfId="0" applyNumberFormat="1" applyFont="1" applyBorder="1" applyAlignment="1">
      <alignment wrapText="1"/>
    </xf>
    <xf numFmtId="164" fontId="2" fillId="0" borderId="4" xfId="0" applyNumberFormat="1" applyFont="1" applyBorder="1" applyAlignment="1">
      <alignment wrapText="1"/>
    </xf>
    <xf numFmtId="164" fontId="2" fillId="0" borderId="5" xfId="0" applyNumberFormat="1" applyFont="1" applyBorder="1" applyAlignment="1">
      <alignment wrapText="1"/>
    </xf>
    <xf numFmtId="4" fontId="0" fillId="0" borderId="0" xfId="0" applyNumberFormat="1"/>
    <xf numFmtId="0" fontId="4" fillId="0" borderId="0" xfId="0" applyFont="1" applyAlignment="1">
      <alignment wrapText="1"/>
    </xf>
    <xf numFmtId="164" fontId="4" fillId="0" borderId="0" xfId="0" applyNumberFormat="1" applyFont="1" applyAlignment="1">
      <alignment wrapText="1"/>
    </xf>
    <xf numFmtId="0" fontId="4" fillId="0" borderId="0" xfId="0" applyFont="1" applyAlignment="1">
      <alignment wrapText="1"/>
    </xf>
    <xf numFmtId="0" fontId="4" fillId="0" borderId="0" xfId="0" applyFont="1" applyAlignment="1">
      <alignment wrapText="1"/>
    </xf>
    <xf numFmtId="0" fontId="4" fillId="0" borderId="0" xfId="0" applyFont="1" applyAlignment="1">
      <alignment wrapText="1"/>
    </xf>
    <xf numFmtId="0" fontId="0" fillId="0" borderId="0" xfId="0" applyAlignment="1">
      <alignment wrapText="1"/>
    </xf>
    <xf numFmtId="0" fontId="4" fillId="0" borderId="0" xfId="0" applyFont="1" applyAlignment="1">
      <alignment wrapText="1"/>
    </xf>
    <xf numFmtId="0" fontId="5" fillId="0" borderId="0" xfId="0" applyFont="1" applyAlignment="1">
      <alignment horizontal="justify" vertical="top" wrapText="1" shrinkToFit="1"/>
    </xf>
    <xf numFmtId="0" fontId="1" fillId="0" borderId="0" xfId="0" applyFont="1" applyAlignment="1">
      <alignment wrapText="1"/>
    </xf>
    <xf numFmtId="0" fontId="0" fillId="0" borderId="0" xfId="0" applyAlignment="1">
      <alignment wrapText="1"/>
    </xf>
    <xf numFmtId="0" fontId="0" fillId="0" borderId="0" xfId="0" applyFont="1" applyAlignment="1">
      <alignment wrapText="1"/>
    </xf>
    <xf numFmtId="0" fontId="2" fillId="0" borderId="0" xfId="0" applyFont="1" applyAlignment="1">
      <alignment horizontal="justify" vertical="top" wrapText="1" shrinkToFit="1"/>
    </xf>
    <xf numFmtId="0" fontId="1" fillId="0" borderId="1" xfId="0" applyFont="1" applyBorder="1" applyAlignment="1">
      <alignment wrapText="1"/>
    </xf>
    <xf numFmtId="0" fontId="0" fillId="0" borderId="2" xfId="0" applyBorder="1" applyAlignment="1">
      <alignment wrapText="1"/>
    </xf>
    <xf numFmtId="0" fontId="3" fillId="0" borderId="0" xfId="0" applyFont="1" applyAlignment="1">
      <alignment wrapText="1"/>
    </xf>
    <xf numFmtId="0" fontId="4" fillId="0" borderId="0" xfId="0" applyFont="1" applyAlignment="1">
      <alignment wrapText="1"/>
    </xf>
    <xf numFmtId="164" fontId="0" fillId="0" borderId="0" xfId="0" applyNumberFormat="1" applyAlignment="1">
      <alignment horizontal="left" wrapText="1"/>
    </xf>
    <xf numFmtId="0" fontId="7" fillId="0" borderId="0" xfId="0" applyFont="1"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8"/>
  <sheetViews>
    <sheetView tabSelected="1" view="pageLayout" topLeftCell="A379" zoomScale="110" zoomScaleNormal="130" zoomScaleSheetLayoutView="100" zoomScalePageLayoutView="110" workbookViewId="0">
      <selection activeCell="D398" sqref="D398"/>
    </sheetView>
  </sheetViews>
  <sheetFormatPr defaultRowHeight="15" x14ac:dyDescent="0.25"/>
  <cols>
    <col min="1" max="1" width="5.7109375" style="1" customWidth="1"/>
    <col min="2" max="2" width="40.7109375" style="2" customWidth="1"/>
    <col min="3" max="3" width="5.7109375" style="2" customWidth="1"/>
    <col min="4" max="5" width="11.7109375" style="3" customWidth="1"/>
    <col min="6" max="6" width="13.5703125" style="3" customWidth="1"/>
    <col min="7" max="7" width="11.7109375" bestFit="1" customWidth="1"/>
    <col min="8" max="8" width="11.5703125" bestFit="1" customWidth="1"/>
    <col min="9" max="9" width="11.7109375" bestFit="1" customWidth="1"/>
    <col min="12" max="12" width="10.140625" bestFit="1" customWidth="1"/>
  </cols>
  <sheetData>
    <row r="1" spans="1:6" ht="15" customHeight="1" x14ac:dyDescent="0.25">
      <c r="B1" s="22" t="s">
        <v>280</v>
      </c>
      <c r="C1" s="22"/>
      <c r="D1" s="22"/>
      <c r="E1" s="22"/>
      <c r="F1" s="22"/>
    </row>
    <row r="2" spans="1:6" ht="15" customHeight="1" x14ac:dyDescent="0.25">
      <c r="B2" s="22" t="s">
        <v>278</v>
      </c>
      <c r="C2" s="22"/>
      <c r="D2" s="22"/>
      <c r="E2" s="22"/>
      <c r="F2" s="22"/>
    </row>
    <row r="3" spans="1:6" ht="15" customHeight="1" x14ac:dyDescent="0.25">
      <c r="B3" s="22" t="s">
        <v>279</v>
      </c>
      <c r="C3" s="22"/>
      <c r="D3" s="22"/>
      <c r="E3" s="22"/>
      <c r="F3" s="22"/>
    </row>
    <row r="5" spans="1:6" x14ac:dyDescent="0.25">
      <c r="A5" s="4" t="s">
        <v>0</v>
      </c>
      <c r="B5" s="23" t="s">
        <v>1</v>
      </c>
      <c r="C5" s="24"/>
      <c r="D5" s="24"/>
      <c r="E5" s="24"/>
      <c r="F5" s="5"/>
    </row>
    <row r="7" spans="1:6" x14ac:dyDescent="0.25">
      <c r="A7" s="4" t="s">
        <v>2</v>
      </c>
      <c r="B7" s="23" t="s">
        <v>3</v>
      </c>
      <c r="C7" s="24"/>
      <c r="D7" s="24"/>
      <c r="E7" s="24"/>
      <c r="F7" s="5"/>
    </row>
    <row r="9" spans="1:6" x14ac:dyDescent="0.25">
      <c r="A9" s="4" t="s">
        <v>4</v>
      </c>
      <c r="B9" s="23" t="s">
        <v>5</v>
      </c>
      <c r="C9" s="24"/>
      <c r="D9" s="24"/>
      <c r="E9" s="24"/>
      <c r="F9" s="5"/>
    </row>
    <row r="11" spans="1:6" ht="60" x14ac:dyDescent="0.25">
      <c r="A11" s="6" t="s">
        <v>0</v>
      </c>
      <c r="B11" s="7" t="s">
        <v>254</v>
      </c>
      <c r="C11" s="7" t="s">
        <v>6</v>
      </c>
      <c r="D11" s="8"/>
      <c r="E11" s="8"/>
      <c r="F11" s="8"/>
    </row>
    <row r="12" spans="1:6" ht="45.75" customHeight="1" x14ac:dyDescent="0.25">
      <c r="A12" s="6" t="s">
        <v>7</v>
      </c>
      <c r="B12" s="7" t="s">
        <v>151</v>
      </c>
      <c r="C12" s="7"/>
      <c r="D12" s="8"/>
      <c r="E12" s="8"/>
      <c r="F12" s="8"/>
    </row>
    <row r="13" spans="1:6" x14ac:dyDescent="0.25">
      <c r="A13" s="6" t="s">
        <v>10</v>
      </c>
      <c r="B13" s="7" t="s">
        <v>148</v>
      </c>
      <c r="C13" s="7" t="s">
        <v>8</v>
      </c>
      <c r="D13" s="8">
        <v>16.5</v>
      </c>
      <c r="E13" s="8"/>
      <c r="F13" s="8">
        <f>D13*E13</f>
        <v>0</v>
      </c>
    </row>
    <row r="14" spans="1:6" x14ac:dyDescent="0.25">
      <c r="A14" s="6" t="s">
        <v>11</v>
      </c>
      <c r="B14" s="7" t="s">
        <v>149</v>
      </c>
      <c r="C14" s="7" t="s">
        <v>8</v>
      </c>
      <c r="D14" s="8">
        <v>1.5</v>
      </c>
      <c r="E14" s="8"/>
      <c r="F14" s="8">
        <f>D14*E14</f>
        <v>0</v>
      </c>
    </row>
    <row r="15" spans="1:6" x14ac:dyDescent="0.25">
      <c r="A15" s="6" t="s">
        <v>12</v>
      </c>
      <c r="B15" s="7" t="s">
        <v>146</v>
      </c>
      <c r="C15" s="7" t="s">
        <v>8</v>
      </c>
      <c r="D15" s="8">
        <v>0.25</v>
      </c>
      <c r="E15" s="8"/>
      <c r="F15" s="8">
        <f t="shared" ref="F15:F18" si="0">D15*E15</f>
        <v>0</v>
      </c>
    </row>
    <row r="16" spans="1:6" x14ac:dyDescent="0.25">
      <c r="A16" s="6" t="s">
        <v>48</v>
      </c>
      <c r="B16" s="7" t="s">
        <v>147</v>
      </c>
      <c r="C16" s="7" t="s">
        <v>8</v>
      </c>
      <c r="D16" s="8">
        <v>2.5</v>
      </c>
      <c r="E16" s="8"/>
      <c r="F16" s="8">
        <f t="shared" si="0"/>
        <v>0</v>
      </c>
    </row>
    <row r="17" spans="1:6" ht="90" x14ac:dyDescent="0.25">
      <c r="A17" s="6" t="s">
        <v>9</v>
      </c>
      <c r="B17" s="7" t="s">
        <v>150</v>
      </c>
      <c r="C17" s="7" t="s">
        <v>8</v>
      </c>
      <c r="D17" s="8">
        <v>10</v>
      </c>
      <c r="E17" s="8"/>
      <c r="F17" s="8">
        <f t="shared" si="0"/>
        <v>0</v>
      </c>
    </row>
    <row r="18" spans="1:6" ht="75" x14ac:dyDescent="0.25">
      <c r="A18" s="6" t="s">
        <v>13</v>
      </c>
      <c r="B18" s="7" t="s">
        <v>15</v>
      </c>
      <c r="C18" s="7" t="s">
        <v>8</v>
      </c>
      <c r="D18" s="8">
        <v>8</v>
      </c>
      <c r="E18" s="8"/>
      <c r="F18" s="8">
        <f t="shared" si="0"/>
        <v>0</v>
      </c>
    </row>
    <row r="19" spans="1:6" ht="15.75" thickBot="1" x14ac:dyDescent="0.3"/>
    <row r="20" spans="1:6" ht="15.75" thickBot="1" x14ac:dyDescent="0.3">
      <c r="A20" s="4" t="s">
        <v>4</v>
      </c>
      <c r="B20" s="27" t="s">
        <v>18</v>
      </c>
      <c r="C20" s="28"/>
      <c r="D20" s="28"/>
      <c r="E20" s="28"/>
      <c r="F20" s="11">
        <f>SUM(F11:F19)</f>
        <v>0</v>
      </c>
    </row>
    <row r="22" spans="1:6" x14ac:dyDescent="0.25">
      <c r="A22" s="4" t="s">
        <v>19</v>
      </c>
      <c r="B22" s="23" t="s">
        <v>20</v>
      </c>
      <c r="C22" s="24"/>
      <c r="D22" s="24"/>
      <c r="E22" s="24"/>
      <c r="F22" s="5"/>
    </row>
    <row r="24" spans="1:6" ht="58.5" customHeight="1" x14ac:dyDescent="0.25">
      <c r="A24" s="6" t="s">
        <v>0</v>
      </c>
      <c r="B24" s="7" t="s">
        <v>163</v>
      </c>
      <c r="C24" s="7"/>
      <c r="D24" s="8"/>
      <c r="E24" s="8"/>
      <c r="F24" s="8"/>
    </row>
    <row r="25" spans="1:6" x14ac:dyDescent="0.25">
      <c r="A25" s="6" t="s">
        <v>10</v>
      </c>
      <c r="B25" s="7" t="s">
        <v>160</v>
      </c>
      <c r="C25" s="7" t="s">
        <v>8</v>
      </c>
      <c r="D25" s="8">
        <v>16.5</v>
      </c>
      <c r="E25" s="8"/>
      <c r="F25" s="8">
        <f>D25*E25</f>
        <v>0</v>
      </c>
    </row>
    <row r="26" spans="1:6" x14ac:dyDescent="0.25">
      <c r="A26" s="6" t="s">
        <v>21</v>
      </c>
      <c r="B26" s="7" t="s">
        <v>22</v>
      </c>
      <c r="C26" s="7" t="s">
        <v>17</v>
      </c>
      <c r="D26" s="16">
        <v>55</v>
      </c>
      <c r="E26" s="8"/>
      <c r="F26" s="8">
        <f t="shared" ref="F26:F68" si="1">D26*E26</f>
        <v>0</v>
      </c>
    </row>
    <row r="27" spans="1:6" ht="30" x14ac:dyDescent="0.25">
      <c r="A27" s="6" t="s">
        <v>21</v>
      </c>
      <c r="B27" s="7" t="s">
        <v>173</v>
      </c>
      <c r="C27" s="7" t="s">
        <v>24</v>
      </c>
      <c r="D27" s="16">
        <v>500</v>
      </c>
      <c r="E27" s="8"/>
      <c r="F27" s="8">
        <f t="shared" si="1"/>
        <v>0</v>
      </c>
    </row>
    <row r="28" spans="1:6" ht="14.25" customHeight="1" x14ac:dyDescent="0.25">
      <c r="A28" s="6" t="s">
        <v>11</v>
      </c>
      <c r="B28" s="7" t="s">
        <v>161</v>
      </c>
      <c r="C28" s="7" t="s">
        <v>8</v>
      </c>
      <c r="D28" s="8">
        <v>1.5</v>
      </c>
      <c r="E28" s="8"/>
      <c r="F28" s="8">
        <f t="shared" ref="F28:F33" si="2">D28*E28</f>
        <v>0</v>
      </c>
    </row>
    <row r="29" spans="1:6" x14ac:dyDescent="0.25">
      <c r="A29" s="6" t="s">
        <v>21</v>
      </c>
      <c r="B29" s="7" t="s">
        <v>22</v>
      </c>
      <c r="C29" s="7" t="s">
        <v>17</v>
      </c>
      <c r="D29" s="16">
        <v>2.2999999999999998</v>
      </c>
      <c r="E29" s="8"/>
      <c r="F29" s="8">
        <f t="shared" si="2"/>
        <v>0</v>
      </c>
    </row>
    <row r="30" spans="1:6" ht="30" x14ac:dyDescent="0.25">
      <c r="A30" s="6" t="s">
        <v>21</v>
      </c>
      <c r="B30" s="7" t="s">
        <v>173</v>
      </c>
      <c r="C30" s="7" t="s">
        <v>24</v>
      </c>
      <c r="D30" s="8">
        <v>180</v>
      </c>
      <c r="E30" s="8"/>
      <c r="F30" s="8">
        <f t="shared" si="2"/>
        <v>0</v>
      </c>
    </row>
    <row r="31" spans="1:6" ht="14.25" customHeight="1" x14ac:dyDescent="0.25">
      <c r="A31" s="6" t="s">
        <v>12</v>
      </c>
      <c r="B31" s="7" t="s">
        <v>146</v>
      </c>
      <c r="C31" s="7" t="s">
        <v>8</v>
      </c>
      <c r="D31" s="8">
        <v>0.25</v>
      </c>
      <c r="E31" s="8"/>
      <c r="F31" s="8">
        <f t="shared" si="2"/>
        <v>0</v>
      </c>
    </row>
    <row r="32" spans="1:6" x14ac:dyDescent="0.25">
      <c r="A32" s="6" t="s">
        <v>21</v>
      </c>
      <c r="B32" s="7" t="s">
        <v>164</v>
      </c>
      <c r="C32" s="7" t="s">
        <v>17</v>
      </c>
      <c r="D32" s="16">
        <v>1</v>
      </c>
      <c r="E32" s="8"/>
      <c r="F32" s="8">
        <f t="shared" si="2"/>
        <v>0</v>
      </c>
    </row>
    <row r="33" spans="1:6" ht="30" x14ac:dyDescent="0.25">
      <c r="A33" s="6" t="s">
        <v>21</v>
      </c>
      <c r="B33" s="7" t="s">
        <v>23</v>
      </c>
      <c r="C33" s="7" t="s">
        <v>24</v>
      </c>
      <c r="D33" s="8">
        <v>20</v>
      </c>
      <c r="E33" s="8"/>
      <c r="F33" s="8">
        <f t="shared" si="2"/>
        <v>0</v>
      </c>
    </row>
    <row r="34" spans="1:6" ht="14.25" customHeight="1" x14ac:dyDescent="0.25">
      <c r="A34" s="6" t="s">
        <v>48</v>
      </c>
      <c r="B34" s="7" t="s">
        <v>162</v>
      </c>
      <c r="C34" s="7" t="s">
        <v>8</v>
      </c>
      <c r="D34" s="8">
        <v>2.5</v>
      </c>
      <c r="E34" s="8"/>
      <c r="F34" s="8">
        <f t="shared" si="1"/>
        <v>0</v>
      </c>
    </row>
    <row r="35" spans="1:6" x14ac:dyDescent="0.25">
      <c r="A35" s="6" t="s">
        <v>21</v>
      </c>
      <c r="B35" s="7" t="s">
        <v>22</v>
      </c>
      <c r="C35" s="7" t="s">
        <v>17</v>
      </c>
      <c r="D35" s="16">
        <v>14.5</v>
      </c>
      <c r="E35" s="8"/>
      <c r="F35" s="8">
        <f t="shared" si="1"/>
        <v>0</v>
      </c>
    </row>
    <row r="36" spans="1:6" ht="30" x14ac:dyDescent="0.25">
      <c r="A36" s="6" t="s">
        <v>21</v>
      </c>
      <c r="B36" s="7" t="s">
        <v>23</v>
      </c>
      <c r="C36" s="7" t="s">
        <v>24</v>
      </c>
      <c r="D36" s="8">
        <v>220</v>
      </c>
      <c r="E36" s="8"/>
      <c r="F36" s="8">
        <f t="shared" si="1"/>
        <v>0</v>
      </c>
    </row>
    <row r="37" spans="1:6" ht="60" customHeight="1" x14ac:dyDescent="0.25">
      <c r="A37" s="6" t="s">
        <v>7</v>
      </c>
      <c r="B37" s="7" t="s">
        <v>231</v>
      </c>
      <c r="C37" s="7"/>
      <c r="D37" s="8"/>
      <c r="E37" s="8"/>
      <c r="F37" s="8"/>
    </row>
    <row r="38" spans="1:6" x14ac:dyDescent="0.25">
      <c r="A38" s="6" t="s">
        <v>10</v>
      </c>
      <c r="B38" s="7" t="s">
        <v>165</v>
      </c>
      <c r="C38" s="7" t="s">
        <v>8</v>
      </c>
      <c r="D38" s="8">
        <v>4</v>
      </c>
      <c r="E38" s="8"/>
      <c r="F38" s="8">
        <f t="shared" si="1"/>
        <v>0</v>
      </c>
    </row>
    <row r="39" spans="1:6" x14ac:dyDescent="0.25">
      <c r="A39" s="6" t="s">
        <v>21</v>
      </c>
      <c r="B39" s="7" t="s">
        <v>22</v>
      </c>
      <c r="C39" s="7" t="s">
        <v>17</v>
      </c>
      <c r="D39" s="8">
        <v>32</v>
      </c>
      <c r="E39" s="8"/>
      <c r="F39" s="8">
        <f t="shared" si="1"/>
        <v>0</v>
      </c>
    </row>
    <row r="40" spans="1:6" ht="30" x14ac:dyDescent="0.25">
      <c r="A40" s="6" t="s">
        <v>21</v>
      </c>
      <c r="B40" s="7" t="s">
        <v>172</v>
      </c>
      <c r="C40" s="7" t="s">
        <v>24</v>
      </c>
      <c r="D40" s="8">
        <v>350</v>
      </c>
      <c r="E40" s="8"/>
      <c r="F40" s="8">
        <f t="shared" si="1"/>
        <v>0</v>
      </c>
    </row>
    <row r="41" spans="1:6" ht="90" x14ac:dyDescent="0.25">
      <c r="A41" s="6" t="s">
        <v>9</v>
      </c>
      <c r="B41" s="17" t="s">
        <v>168</v>
      </c>
      <c r="C41" s="7"/>
      <c r="D41" s="8"/>
      <c r="E41" s="8"/>
      <c r="F41" s="8"/>
    </row>
    <row r="42" spans="1:6" x14ac:dyDescent="0.25">
      <c r="A42" s="6" t="s">
        <v>10</v>
      </c>
      <c r="B42" s="7" t="s">
        <v>167</v>
      </c>
      <c r="C42" s="7" t="s">
        <v>8</v>
      </c>
      <c r="D42" s="8">
        <v>5</v>
      </c>
      <c r="E42" s="8"/>
      <c r="F42" s="8">
        <f t="shared" si="1"/>
        <v>0</v>
      </c>
    </row>
    <row r="43" spans="1:6" x14ac:dyDescent="0.25">
      <c r="A43" s="6" t="s">
        <v>21</v>
      </c>
      <c r="B43" s="7" t="s">
        <v>25</v>
      </c>
      <c r="C43" s="7" t="s">
        <v>17</v>
      </c>
      <c r="D43" s="8">
        <v>48.5</v>
      </c>
      <c r="E43" s="8"/>
      <c r="F43" s="8">
        <f t="shared" si="1"/>
        <v>0</v>
      </c>
    </row>
    <row r="44" spans="1:6" ht="30" x14ac:dyDescent="0.25">
      <c r="A44" s="6" t="s">
        <v>21</v>
      </c>
      <c r="B44" s="7" t="s">
        <v>169</v>
      </c>
      <c r="C44" s="7" t="s">
        <v>24</v>
      </c>
      <c r="D44" s="8">
        <v>220</v>
      </c>
      <c r="E44" s="8"/>
      <c r="F44" s="8">
        <f t="shared" si="1"/>
        <v>0</v>
      </c>
    </row>
    <row r="45" spans="1:6" x14ac:dyDescent="0.25">
      <c r="A45" s="6" t="s">
        <v>11</v>
      </c>
      <c r="B45" s="7" t="s">
        <v>166</v>
      </c>
      <c r="C45" s="7" t="s">
        <v>8</v>
      </c>
      <c r="D45" s="8">
        <v>0.5</v>
      </c>
      <c r="E45" s="8"/>
      <c r="F45" s="8">
        <f t="shared" si="1"/>
        <v>0</v>
      </c>
    </row>
    <row r="46" spans="1:6" x14ac:dyDescent="0.25">
      <c r="A46" s="6" t="s">
        <v>21</v>
      </c>
      <c r="B46" s="7" t="s">
        <v>26</v>
      </c>
      <c r="C46" s="7" t="s">
        <v>17</v>
      </c>
      <c r="D46" s="8">
        <v>2.1800000000000002</v>
      </c>
      <c r="E46" s="8"/>
      <c r="F46" s="8">
        <f t="shared" si="1"/>
        <v>0</v>
      </c>
    </row>
    <row r="47" spans="1:6" ht="60" customHeight="1" x14ac:dyDescent="0.25">
      <c r="A47" s="6" t="s">
        <v>13</v>
      </c>
      <c r="B47" s="17" t="s">
        <v>178</v>
      </c>
      <c r="C47" s="7" t="s">
        <v>8</v>
      </c>
      <c r="D47" s="8">
        <v>3</v>
      </c>
      <c r="E47" s="8"/>
      <c r="F47" s="8">
        <f t="shared" ref="F47:F51" si="3">D47*E47</f>
        <v>0</v>
      </c>
    </row>
    <row r="48" spans="1:6" ht="75" x14ac:dyDescent="0.25">
      <c r="A48" s="6" t="s">
        <v>21</v>
      </c>
      <c r="B48" s="7" t="s">
        <v>175</v>
      </c>
      <c r="C48" s="7" t="s">
        <v>24</v>
      </c>
      <c r="D48" s="8">
        <v>320</v>
      </c>
      <c r="E48" s="8"/>
      <c r="F48" s="8">
        <f t="shared" si="3"/>
        <v>0</v>
      </c>
    </row>
    <row r="49" spans="1:6" ht="75.75" customHeight="1" x14ac:dyDescent="0.25">
      <c r="A49" s="6" t="s">
        <v>14</v>
      </c>
      <c r="B49" s="7" t="s">
        <v>177</v>
      </c>
      <c r="C49" s="7" t="s">
        <v>8</v>
      </c>
      <c r="D49" s="8">
        <v>3.4</v>
      </c>
      <c r="E49" s="8"/>
      <c r="F49" s="8">
        <f t="shared" si="3"/>
        <v>0</v>
      </c>
    </row>
    <row r="50" spans="1:6" x14ac:dyDescent="0.25">
      <c r="A50" s="6" t="s">
        <v>21</v>
      </c>
      <c r="B50" s="7" t="s">
        <v>28</v>
      </c>
      <c r="C50" s="7" t="s">
        <v>17</v>
      </c>
      <c r="D50" s="8">
        <v>25</v>
      </c>
      <c r="E50" s="8"/>
      <c r="F50" s="8">
        <f t="shared" si="3"/>
        <v>0</v>
      </c>
    </row>
    <row r="51" spans="1:6" ht="30" x14ac:dyDescent="0.25">
      <c r="A51" s="6" t="s">
        <v>21</v>
      </c>
      <c r="B51" s="7" t="s">
        <v>176</v>
      </c>
      <c r="C51" s="7" t="s">
        <v>24</v>
      </c>
      <c r="D51" s="8">
        <v>550</v>
      </c>
      <c r="E51" s="8"/>
      <c r="F51" s="8">
        <f t="shared" si="3"/>
        <v>0</v>
      </c>
    </row>
    <row r="52" spans="1:6" ht="75" x14ac:dyDescent="0.25">
      <c r="A52" s="6" t="s">
        <v>16</v>
      </c>
      <c r="B52" s="7" t="s">
        <v>170</v>
      </c>
      <c r="C52" s="7"/>
      <c r="D52" s="8"/>
      <c r="E52" s="8"/>
      <c r="F52" s="8"/>
    </row>
    <row r="53" spans="1:6" ht="30" x14ac:dyDescent="0.25">
      <c r="A53" s="6" t="s">
        <v>10</v>
      </c>
      <c r="B53" s="7" t="s">
        <v>171</v>
      </c>
      <c r="C53" s="7" t="s">
        <v>8</v>
      </c>
      <c r="D53" s="8">
        <v>0.5</v>
      </c>
      <c r="E53" s="8"/>
      <c r="F53" s="8">
        <f t="shared" si="1"/>
        <v>0</v>
      </c>
    </row>
    <row r="54" spans="1:6" x14ac:dyDescent="0.25">
      <c r="A54" s="6" t="s">
        <v>21</v>
      </c>
      <c r="B54" s="7" t="s">
        <v>27</v>
      </c>
      <c r="C54" s="7" t="s">
        <v>17</v>
      </c>
      <c r="D54" s="8">
        <v>5</v>
      </c>
      <c r="E54" s="8"/>
      <c r="F54" s="8">
        <f t="shared" si="1"/>
        <v>0</v>
      </c>
    </row>
    <row r="55" spans="1:6" ht="30" x14ac:dyDescent="0.25">
      <c r="A55" s="6" t="s">
        <v>21</v>
      </c>
      <c r="B55" s="7" t="s">
        <v>174</v>
      </c>
      <c r="C55" s="7" t="s">
        <v>24</v>
      </c>
      <c r="D55" s="16">
        <v>50</v>
      </c>
      <c r="E55" s="8"/>
      <c r="F55" s="8">
        <f t="shared" si="1"/>
        <v>0</v>
      </c>
    </row>
    <row r="56" spans="1:6" x14ac:dyDescent="0.25">
      <c r="A56" s="6" t="s">
        <v>29</v>
      </c>
      <c r="B56" s="21" t="s">
        <v>232</v>
      </c>
      <c r="C56" s="7"/>
      <c r="D56" s="8"/>
      <c r="E56" s="8"/>
      <c r="F56" s="8"/>
    </row>
    <row r="57" spans="1:6" x14ac:dyDescent="0.25">
      <c r="A57" s="6" t="s">
        <v>10</v>
      </c>
      <c r="B57" s="21" t="s">
        <v>233</v>
      </c>
      <c r="C57" s="7" t="s">
        <v>8</v>
      </c>
      <c r="D57" s="8">
        <v>5</v>
      </c>
      <c r="E57" s="8"/>
      <c r="F57" s="8">
        <f t="shared" ref="F57" si="4">D57*E57</f>
        <v>0</v>
      </c>
    </row>
    <row r="58" spans="1:6" x14ac:dyDescent="0.25">
      <c r="A58" s="6" t="s">
        <v>11</v>
      </c>
      <c r="B58" s="15" t="s">
        <v>234</v>
      </c>
      <c r="C58" s="7" t="s">
        <v>17</v>
      </c>
      <c r="D58" s="8">
        <v>50</v>
      </c>
      <c r="E58" s="8"/>
      <c r="F58" s="8">
        <f t="shared" si="1"/>
        <v>0</v>
      </c>
    </row>
    <row r="59" spans="1:6" x14ac:dyDescent="0.25">
      <c r="A59" s="6" t="s">
        <v>21</v>
      </c>
      <c r="B59" s="7" t="s">
        <v>27</v>
      </c>
      <c r="C59" s="7" t="s">
        <v>17</v>
      </c>
      <c r="D59" s="8">
        <v>50</v>
      </c>
      <c r="E59" s="8"/>
      <c r="F59" s="8">
        <f t="shared" si="1"/>
        <v>0</v>
      </c>
    </row>
    <row r="60" spans="1:6" ht="60" customHeight="1" x14ac:dyDescent="0.25">
      <c r="A60" s="6" t="s">
        <v>31</v>
      </c>
      <c r="B60" s="7" t="s">
        <v>30</v>
      </c>
      <c r="C60" s="7" t="s">
        <v>8</v>
      </c>
      <c r="D60" s="8">
        <v>0.8</v>
      </c>
      <c r="E60" s="8"/>
      <c r="F60" s="8">
        <f t="shared" si="1"/>
        <v>0</v>
      </c>
    </row>
    <row r="61" spans="1:6" x14ac:dyDescent="0.25">
      <c r="A61" s="6" t="s">
        <v>21</v>
      </c>
      <c r="B61" s="7" t="s">
        <v>28</v>
      </c>
      <c r="C61" s="7" t="s">
        <v>17</v>
      </c>
      <c r="D61" s="8">
        <v>25.9</v>
      </c>
      <c r="E61" s="8"/>
      <c r="F61" s="8">
        <f t="shared" si="1"/>
        <v>0</v>
      </c>
    </row>
    <row r="62" spans="1:6" ht="30" x14ac:dyDescent="0.25">
      <c r="A62" s="6" t="s">
        <v>21</v>
      </c>
      <c r="B62" s="7" t="s">
        <v>23</v>
      </c>
      <c r="C62" s="7" t="s">
        <v>24</v>
      </c>
      <c r="D62" s="8">
        <v>120</v>
      </c>
      <c r="E62" s="8"/>
      <c r="F62" s="8">
        <f t="shared" si="1"/>
        <v>0</v>
      </c>
    </row>
    <row r="63" spans="1:6" ht="45" x14ac:dyDescent="0.25">
      <c r="A63" s="6" t="s">
        <v>32</v>
      </c>
      <c r="B63" s="7" t="s">
        <v>179</v>
      </c>
      <c r="C63" s="7" t="s">
        <v>8</v>
      </c>
      <c r="D63" s="8">
        <v>1.8</v>
      </c>
      <c r="E63" s="8"/>
      <c r="F63" s="8">
        <f t="shared" si="1"/>
        <v>0</v>
      </c>
    </row>
    <row r="64" spans="1:6" x14ac:dyDescent="0.25">
      <c r="A64" s="6" t="s">
        <v>21</v>
      </c>
      <c r="B64" s="7" t="s">
        <v>27</v>
      </c>
      <c r="C64" s="7" t="s">
        <v>17</v>
      </c>
      <c r="D64" s="8">
        <v>12</v>
      </c>
      <c r="E64" s="8"/>
      <c r="F64" s="8">
        <f t="shared" si="1"/>
        <v>0</v>
      </c>
    </row>
    <row r="65" spans="1:6" ht="30" x14ac:dyDescent="0.25">
      <c r="A65" s="6" t="s">
        <v>21</v>
      </c>
      <c r="B65" s="7" t="s">
        <v>23</v>
      </c>
      <c r="C65" s="7" t="s">
        <v>24</v>
      </c>
      <c r="D65" s="8">
        <v>150</v>
      </c>
      <c r="E65" s="8"/>
      <c r="F65" s="8">
        <f t="shared" si="1"/>
        <v>0</v>
      </c>
    </row>
    <row r="66" spans="1:6" ht="60.75" customHeight="1" x14ac:dyDescent="0.25">
      <c r="A66" s="6" t="s">
        <v>33</v>
      </c>
      <c r="B66" s="7" t="s">
        <v>180</v>
      </c>
      <c r="C66" s="7" t="s">
        <v>8</v>
      </c>
      <c r="D66" s="8">
        <v>0.4</v>
      </c>
      <c r="E66" s="8"/>
      <c r="F66" s="8">
        <f t="shared" si="1"/>
        <v>0</v>
      </c>
    </row>
    <row r="67" spans="1:6" x14ac:dyDescent="0.25">
      <c r="A67" s="6" t="s">
        <v>21</v>
      </c>
      <c r="B67" s="7" t="s">
        <v>34</v>
      </c>
      <c r="C67" s="7" t="s">
        <v>17</v>
      </c>
      <c r="D67" s="8">
        <v>9.3000000000000007</v>
      </c>
      <c r="E67" s="8"/>
      <c r="F67" s="8">
        <f t="shared" si="1"/>
        <v>0</v>
      </c>
    </row>
    <row r="68" spans="1:6" ht="30" x14ac:dyDescent="0.25">
      <c r="A68" s="6" t="s">
        <v>21</v>
      </c>
      <c r="B68" s="7" t="s">
        <v>23</v>
      </c>
      <c r="C68" s="7" t="s">
        <v>24</v>
      </c>
      <c r="D68" s="8">
        <v>50</v>
      </c>
      <c r="E68" s="8"/>
      <c r="F68" s="8">
        <f t="shared" si="1"/>
        <v>0</v>
      </c>
    </row>
    <row r="69" spans="1:6" ht="15.75" thickBot="1" x14ac:dyDescent="0.3"/>
    <row r="70" spans="1:6" ht="15.75" thickBot="1" x14ac:dyDescent="0.3">
      <c r="A70" s="4" t="s">
        <v>19</v>
      </c>
      <c r="B70" s="27" t="s">
        <v>36</v>
      </c>
      <c r="C70" s="28"/>
      <c r="D70" s="28"/>
      <c r="E70" s="28"/>
      <c r="F70" s="11">
        <f>SUM(F25:F69)</f>
        <v>0</v>
      </c>
    </row>
    <row r="72" spans="1:6" x14ac:dyDescent="0.25">
      <c r="A72" s="4" t="s">
        <v>37</v>
      </c>
      <c r="B72" s="23" t="s">
        <v>38</v>
      </c>
      <c r="C72" s="24"/>
      <c r="D72" s="24"/>
      <c r="E72" s="24"/>
      <c r="F72" s="5"/>
    </row>
    <row r="74" spans="1:6" ht="45" x14ac:dyDescent="0.25">
      <c r="A74" s="6" t="s">
        <v>0</v>
      </c>
      <c r="B74" s="17" t="s">
        <v>39</v>
      </c>
      <c r="C74" s="7" t="s">
        <v>8</v>
      </c>
      <c r="D74" s="8">
        <v>20</v>
      </c>
      <c r="E74" s="8"/>
      <c r="F74" s="8">
        <f>D74*E74</f>
        <v>0</v>
      </c>
    </row>
    <row r="75" spans="1:6" ht="45" x14ac:dyDescent="0.25">
      <c r="A75" s="6" t="s">
        <v>7</v>
      </c>
      <c r="B75" s="17" t="s">
        <v>181</v>
      </c>
      <c r="C75" s="7" t="s">
        <v>8</v>
      </c>
      <c r="D75" s="16">
        <v>6</v>
      </c>
      <c r="E75" s="8"/>
      <c r="F75" s="8">
        <f>D75*E75</f>
        <v>0</v>
      </c>
    </row>
    <row r="76" spans="1:6" ht="45" x14ac:dyDescent="0.25">
      <c r="A76" s="6" t="s">
        <v>9</v>
      </c>
      <c r="B76" s="7" t="s">
        <v>40</v>
      </c>
      <c r="C76" s="7"/>
      <c r="D76" s="8"/>
      <c r="E76" s="8"/>
      <c r="F76" s="8"/>
    </row>
    <row r="77" spans="1:6" x14ac:dyDescent="0.25">
      <c r="A77" s="6" t="s">
        <v>10</v>
      </c>
      <c r="B77" s="7" t="s">
        <v>41</v>
      </c>
      <c r="C77" s="7" t="s">
        <v>17</v>
      </c>
      <c r="D77" s="8">
        <v>14</v>
      </c>
      <c r="E77" s="8"/>
      <c r="F77" s="8">
        <f>D77*E77</f>
        <v>0</v>
      </c>
    </row>
    <row r="78" spans="1:6" x14ac:dyDescent="0.25">
      <c r="A78" s="6"/>
      <c r="B78" s="7"/>
      <c r="C78" s="7"/>
      <c r="D78" s="8"/>
      <c r="E78" s="8"/>
      <c r="F78" s="8"/>
    </row>
    <row r="79" spans="1:6" ht="15" customHeight="1" x14ac:dyDescent="0.25">
      <c r="B79" s="26" t="s">
        <v>42</v>
      </c>
      <c r="C79" s="26"/>
      <c r="D79" s="26"/>
      <c r="E79" s="26"/>
      <c r="F79" s="26"/>
    </row>
    <row r="81" spans="1:6" ht="139.5" customHeight="1" x14ac:dyDescent="0.25">
      <c r="B81" s="26" t="s">
        <v>182</v>
      </c>
      <c r="C81" s="26"/>
      <c r="D81" s="26"/>
      <c r="E81" s="26"/>
      <c r="F81" s="26"/>
    </row>
    <row r="83" spans="1:6" ht="225" x14ac:dyDescent="0.25">
      <c r="A83" s="6" t="s">
        <v>13</v>
      </c>
      <c r="B83" s="7" t="s">
        <v>183</v>
      </c>
      <c r="C83" s="7" t="s">
        <v>17</v>
      </c>
      <c r="D83" s="8">
        <v>155</v>
      </c>
      <c r="E83" s="8"/>
      <c r="F83" s="8">
        <f t="shared" ref="F83:F85" si="5">D83*E83</f>
        <v>0</v>
      </c>
    </row>
    <row r="84" spans="1:6" ht="165" x14ac:dyDescent="0.25">
      <c r="A84" s="6" t="s">
        <v>14</v>
      </c>
      <c r="B84" s="7" t="s">
        <v>184</v>
      </c>
      <c r="C84" s="7" t="s">
        <v>17</v>
      </c>
      <c r="D84" s="8">
        <v>58</v>
      </c>
      <c r="E84" s="8"/>
      <c r="F84" s="8">
        <f t="shared" si="5"/>
        <v>0</v>
      </c>
    </row>
    <row r="85" spans="1:6" ht="135.75" customHeight="1" x14ac:dyDescent="0.25">
      <c r="A85" s="6" t="s">
        <v>16</v>
      </c>
      <c r="B85" s="7" t="s">
        <v>185</v>
      </c>
      <c r="C85" s="7" t="s">
        <v>17</v>
      </c>
      <c r="D85" s="8">
        <v>50</v>
      </c>
      <c r="E85" s="8"/>
      <c r="F85" s="8">
        <f t="shared" si="5"/>
        <v>0</v>
      </c>
    </row>
    <row r="86" spans="1:6" ht="60.75" customHeight="1" x14ac:dyDescent="0.25">
      <c r="A86" s="6" t="s">
        <v>29</v>
      </c>
      <c r="B86" s="7" t="s">
        <v>43</v>
      </c>
      <c r="C86" s="7"/>
      <c r="D86" s="8"/>
      <c r="E86" s="8"/>
      <c r="F86" s="8"/>
    </row>
    <row r="87" spans="1:6" ht="15.75" customHeight="1" x14ac:dyDescent="0.25">
      <c r="A87" s="6" t="s">
        <v>10</v>
      </c>
      <c r="B87" s="7" t="s">
        <v>273</v>
      </c>
      <c r="C87" s="7" t="s">
        <v>44</v>
      </c>
      <c r="D87" s="8">
        <v>5.5</v>
      </c>
      <c r="E87" s="8"/>
      <c r="F87" s="8">
        <f>E87</f>
        <v>0</v>
      </c>
    </row>
    <row r="88" spans="1:6" x14ac:dyDescent="0.25">
      <c r="A88" s="6" t="s">
        <v>11</v>
      </c>
      <c r="B88" s="7" t="s">
        <v>45</v>
      </c>
      <c r="C88" s="7" t="s">
        <v>46</v>
      </c>
      <c r="D88" s="12">
        <v>2</v>
      </c>
      <c r="E88" s="8"/>
      <c r="F88" s="8"/>
    </row>
    <row r="89" spans="1:6" x14ac:dyDescent="0.25">
      <c r="A89" s="6" t="s">
        <v>12</v>
      </c>
      <c r="B89" s="7" t="s">
        <v>47</v>
      </c>
      <c r="C89" s="7" t="s">
        <v>46</v>
      </c>
      <c r="D89" s="12">
        <v>2</v>
      </c>
      <c r="E89" s="8"/>
      <c r="F89" s="8"/>
    </row>
    <row r="90" spans="1:6" ht="15" customHeight="1" x14ac:dyDescent="0.25">
      <c r="A90" s="6" t="s">
        <v>48</v>
      </c>
      <c r="B90" s="7" t="s">
        <v>49</v>
      </c>
      <c r="C90" s="7" t="s">
        <v>46</v>
      </c>
      <c r="D90" s="12">
        <v>2</v>
      </c>
      <c r="E90" s="13" t="s">
        <v>144</v>
      </c>
      <c r="F90" s="8"/>
    </row>
    <row r="91" spans="1:6" x14ac:dyDescent="0.25">
      <c r="A91" s="6" t="s">
        <v>50</v>
      </c>
      <c r="B91" s="7" t="s">
        <v>186</v>
      </c>
      <c r="C91" s="7" t="s">
        <v>46</v>
      </c>
      <c r="D91" s="12">
        <v>1</v>
      </c>
      <c r="E91" s="8"/>
      <c r="F91" s="8"/>
    </row>
    <row r="92" spans="1:6" ht="15.75" thickBot="1" x14ac:dyDescent="0.3"/>
    <row r="93" spans="1:6" ht="15.75" thickBot="1" x14ac:dyDescent="0.3">
      <c r="A93" s="4" t="s">
        <v>37</v>
      </c>
      <c r="B93" s="27" t="s">
        <v>51</v>
      </c>
      <c r="C93" s="28"/>
      <c r="D93" s="28"/>
      <c r="E93" s="28"/>
      <c r="F93" s="11">
        <f xml:space="preserve"> F74+F75+F77+F78+F83+F84+F85+F86+F87</f>
        <v>0</v>
      </c>
    </row>
    <row r="96" spans="1:6" x14ac:dyDescent="0.25">
      <c r="B96" s="23" t="s">
        <v>52</v>
      </c>
      <c r="C96" s="24"/>
      <c r="D96" s="24"/>
      <c r="E96" s="24"/>
    </row>
    <row r="98" spans="1:6" x14ac:dyDescent="0.25">
      <c r="A98" s="9" t="s">
        <v>4</v>
      </c>
      <c r="B98" s="23" t="s">
        <v>5</v>
      </c>
      <c r="C98" s="24"/>
      <c r="D98" s="24"/>
      <c r="E98" s="24"/>
      <c r="F98" s="5">
        <f>F20</f>
        <v>0</v>
      </c>
    </row>
    <row r="99" spans="1:6" x14ac:dyDescent="0.25">
      <c r="A99" s="9" t="s">
        <v>19</v>
      </c>
      <c r="B99" s="23" t="s">
        <v>20</v>
      </c>
      <c r="C99" s="24"/>
      <c r="D99" s="24"/>
      <c r="E99" s="24"/>
      <c r="F99" s="5">
        <f>F70</f>
        <v>0</v>
      </c>
    </row>
    <row r="100" spans="1:6" x14ac:dyDescent="0.25">
      <c r="A100" s="9" t="s">
        <v>37</v>
      </c>
      <c r="B100" s="23" t="s">
        <v>38</v>
      </c>
      <c r="C100" s="24"/>
      <c r="D100" s="24"/>
      <c r="E100" s="24"/>
      <c r="F100" s="5">
        <f>F93</f>
        <v>0</v>
      </c>
    </row>
    <row r="102" spans="1:6" x14ac:dyDescent="0.25">
      <c r="A102" s="9" t="s">
        <v>2</v>
      </c>
      <c r="B102" s="23" t="s">
        <v>53</v>
      </c>
      <c r="C102" s="24"/>
      <c r="D102" s="24"/>
      <c r="E102" s="24"/>
      <c r="F102" s="5">
        <f>SUM(F98:F101)</f>
        <v>0</v>
      </c>
    </row>
    <row r="105" spans="1:6" x14ac:dyDescent="0.25">
      <c r="A105" s="4" t="s">
        <v>54</v>
      </c>
      <c r="B105" s="23" t="s">
        <v>55</v>
      </c>
      <c r="C105" s="24"/>
      <c r="D105" s="24"/>
      <c r="E105" s="24"/>
      <c r="F105" s="5"/>
    </row>
    <row r="107" spans="1:6" x14ac:dyDescent="0.25">
      <c r="A107" s="4" t="s">
        <v>4</v>
      </c>
      <c r="B107" s="29" t="s">
        <v>56</v>
      </c>
      <c r="C107" s="30"/>
      <c r="D107" s="30"/>
      <c r="E107" s="30"/>
      <c r="F107" s="5"/>
    </row>
    <row r="108" spans="1:6" x14ac:dyDescent="0.25">
      <c r="C108"/>
    </row>
    <row r="109" spans="1:6" ht="180.75" customHeight="1" x14ac:dyDescent="0.25">
      <c r="A109" s="6" t="s">
        <v>0</v>
      </c>
      <c r="B109" s="7" t="s">
        <v>274</v>
      </c>
      <c r="C109" s="7" t="s">
        <v>8</v>
      </c>
      <c r="D109" s="16">
        <v>2.5</v>
      </c>
      <c r="E109" s="8"/>
      <c r="F109" s="8">
        <f>D109*E109</f>
        <v>0</v>
      </c>
    </row>
    <row r="110" spans="1:6" ht="75" x14ac:dyDescent="0.25">
      <c r="A110" s="6" t="s">
        <v>7</v>
      </c>
      <c r="B110" s="7" t="s">
        <v>57</v>
      </c>
      <c r="C110" s="7" t="s">
        <v>17</v>
      </c>
      <c r="D110" s="16">
        <v>86</v>
      </c>
      <c r="E110" s="8"/>
      <c r="F110" s="8">
        <f>D110*E110</f>
        <v>0</v>
      </c>
    </row>
    <row r="111" spans="1:6" ht="75" x14ac:dyDescent="0.25">
      <c r="A111" s="6" t="s">
        <v>9</v>
      </c>
      <c r="B111" s="7" t="s">
        <v>58</v>
      </c>
      <c r="C111" s="7"/>
      <c r="D111" s="8"/>
      <c r="E111" s="8"/>
      <c r="F111" s="8"/>
    </row>
    <row r="112" spans="1:6" x14ac:dyDescent="0.25">
      <c r="A112" s="6" t="s">
        <v>10</v>
      </c>
      <c r="B112" s="7" t="s">
        <v>59</v>
      </c>
      <c r="C112" s="7" t="s">
        <v>17</v>
      </c>
      <c r="D112" s="8">
        <v>86</v>
      </c>
      <c r="E112" s="8"/>
      <c r="F112" s="8">
        <f>D112*E112</f>
        <v>0</v>
      </c>
    </row>
    <row r="113" spans="1:6" ht="105" x14ac:dyDescent="0.25">
      <c r="A113" s="6" t="s">
        <v>13</v>
      </c>
      <c r="B113" s="7" t="s">
        <v>60</v>
      </c>
      <c r="C113" s="7" t="s">
        <v>17</v>
      </c>
      <c r="D113" s="8">
        <v>86</v>
      </c>
      <c r="E113" s="8"/>
      <c r="F113" s="8">
        <f t="shared" ref="F113:F120" si="6">D113*E113</f>
        <v>0</v>
      </c>
    </row>
    <row r="114" spans="1:6" ht="120" customHeight="1" x14ac:dyDescent="0.25">
      <c r="A114" s="6" t="s">
        <v>14</v>
      </c>
      <c r="B114" s="7" t="s">
        <v>275</v>
      </c>
      <c r="C114" s="7" t="s">
        <v>17</v>
      </c>
      <c r="D114" s="8">
        <v>50</v>
      </c>
      <c r="E114" s="8"/>
      <c r="F114" s="8">
        <f t="shared" si="6"/>
        <v>0</v>
      </c>
    </row>
    <row r="115" spans="1:6" ht="45" x14ac:dyDescent="0.25">
      <c r="A115" s="6" t="s">
        <v>16</v>
      </c>
      <c r="B115" s="7" t="s">
        <v>61</v>
      </c>
      <c r="C115" s="7" t="s">
        <v>17</v>
      </c>
      <c r="D115" s="8">
        <v>86</v>
      </c>
      <c r="E115" s="8"/>
      <c r="F115" s="8">
        <f t="shared" si="6"/>
        <v>0</v>
      </c>
    </row>
    <row r="116" spans="1:6" ht="90" customHeight="1" x14ac:dyDescent="0.25">
      <c r="A116" s="6" t="s">
        <v>29</v>
      </c>
      <c r="B116" s="7" t="s">
        <v>62</v>
      </c>
      <c r="C116" s="7" t="s">
        <v>17</v>
      </c>
      <c r="D116" s="8">
        <v>86</v>
      </c>
      <c r="E116" s="8"/>
      <c r="F116" s="8">
        <f t="shared" si="6"/>
        <v>0</v>
      </c>
    </row>
    <row r="117" spans="1:6" ht="120" customHeight="1" x14ac:dyDescent="0.25">
      <c r="A117" s="6" t="s">
        <v>31</v>
      </c>
      <c r="B117" s="7" t="s">
        <v>63</v>
      </c>
      <c r="C117" s="7" t="s">
        <v>17</v>
      </c>
      <c r="D117" s="8">
        <v>86</v>
      </c>
      <c r="E117" s="8"/>
      <c r="F117" s="8">
        <f t="shared" si="6"/>
        <v>0</v>
      </c>
    </row>
    <row r="118" spans="1:6" ht="120" x14ac:dyDescent="0.25">
      <c r="A118" s="6" t="s">
        <v>32</v>
      </c>
      <c r="B118" s="7" t="s">
        <v>64</v>
      </c>
      <c r="C118" s="7" t="s">
        <v>17</v>
      </c>
      <c r="D118" s="8">
        <v>86</v>
      </c>
      <c r="E118" s="8"/>
      <c r="F118" s="8">
        <f t="shared" si="6"/>
        <v>0</v>
      </c>
    </row>
    <row r="119" spans="1:6" ht="105.75" customHeight="1" x14ac:dyDescent="0.25">
      <c r="A119" s="6" t="s">
        <v>33</v>
      </c>
      <c r="B119" s="7" t="s">
        <v>265</v>
      </c>
      <c r="C119" s="7" t="s">
        <v>65</v>
      </c>
      <c r="D119" s="8">
        <v>10.8</v>
      </c>
      <c r="E119" s="8"/>
      <c r="F119" s="8">
        <f t="shared" ref="F119" si="7">D119*E119</f>
        <v>0</v>
      </c>
    </row>
    <row r="120" spans="1:6" ht="75" customHeight="1" x14ac:dyDescent="0.25">
      <c r="A120" s="6" t="s">
        <v>35</v>
      </c>
      <c r="B120" s="7" t="s">
        <v>264</v>
      </c>
      <c r="C120" s="7" t="s">
        <v>17</v>
      </c>
      <c r="D120" s="16">
        <v>50</v>
      </c>
      <c r="E120" s="8"/>
      <c r="F120" s="8">
        <f t="shared" si="6"/>
        <v>0</v>
      </c>
    </row>
    <row r="121" spans="1:6" ht="15.75" thickBot="1" x14ac:dyDescent="0.3"/>
    <row r="122" spans="1:6" ht="15.75" thickBot="1" x14ac:dyDescent="0.3">
      <c r="A122" s="4" t="s">
        <v>4</v>
      </c>
      <c r="B122" s="27" t="s">
        <v>66</v>
      </c>
      <c r="C122" s="28"/>
      <c r="D122" s="28"/>
      <c r="E122" s="28"/>
      <c r="F122" s="11">
        <f>SUM(F109:F121)</f>
        <v>0</v>
      </c>
    </row>
    <row r="124" spans="1:6" x14ac:dyDescent="0.25">
      <c r="A124" s="4" t="s">
        <v>19</v>
      </c>
      <c r="B124" s="23" t="s">
        <v>145</v>
      </c>
      <c r="C124" s="24"/>
      <c r="D124" s="24"/>
      <c r="E124" s="24"/>
      <c r="F124" s="5"/>
    </row>
    <row r="126" spans="1:6" ht="105" x14ac:dyDescent="0.25">
      <c r="A126" s="6" t="s">
        <v>0</v>
      </c>
      <c r="B126" s="7" t="s">
        <v>187</v>
      </c>
      <c r="C126" s="7" t="s">
        <v>46</v>
      </c>
      <c r="D126" s="8">
        <v>1</v>
      </c>
      <c r="E126" s="8"/>
      <c r="F126" s="8">
        <f>D126*E126</f>
        <v>0</v>
      </c>
    </row>
    <row r="127" spans="1:6" x14ac:dyDescent="0.25">
      <c r="A127" s="6"/>
      <c r="B127" s="7"/>
      <c r="C127" s="7"/>
      <c r="D127" s="8"/>
      <c r="E127" s="8"/>
      <c r="F127" s="8"/>
    </row>
    <row r="128" spans="1:6" ht="90" customHeight="1" x14ac:dyDescent="0.25">
      <c r="A128" s="6" t="s">
        <v>7</v>
      </c>
      <c r="B128" s="7" t="s">
        <v>190</v>
      </c>
      <c r="C128" s="7" t="s">
        <v>65</v>
      </c>
      <c r="D128" s="8">
        <v>15</v>
      </c>
      <c r="E128" s="8"/>
      <c r="F128" s="8">
        <f t="shared" ref="F128:F132" si="8">D128*E128</f>
        <v>0</v>
      </c>
    </row>
    <row r="129" spans="1:6" x14ac:dyDescent="0.25">
      <c r="A129" s="6"/>
      <c r="B129" s="7"/>
      <c r="C129" s="7"/>
      <c r="D129" s="8"/>
      <c r="E129" s="8"/>
      <c r="F129" s="8"/>
    </row>
    <row r="130" spans="1:6" ht="195" customHeight="1" x14ac:dyDescent="0.25">
      <c r="A130" s="6" t="s">
        <v>9</v>
      </c>
      <c r="B130" s="7" t="s">
        <v>188</v>
      </c>
      <c r="C130" s="7" t="s">
        <v>65</v>
      </c>
      <c r="D130" s="8">
        <v>22</v>
      </c>
      <c r="E130" s="8"/>
      <c r="F130" s="8">
        <f t="shared" si="8"/>
        <v>0</v>
      </c>
    </row>
    <row r="131" spans="1:6" x14ac:dyDescent="0.25">
      <c r="A131" s="6"/>
      <c r="B131" s="7"/>
      <c r="C131" s="7"/>
      <c r="D131" s="8"/>
      <c r="E131" s="8"/>
      <c r="F131" s="8"/>
    </row>
    <row r="132" spans="1:6" ht="120" x14ac:dyDescent="0.25">
      <c r="A132" s="6" t="s">
        <v>13</v>
      </c>
      <c r="B132" s="7" t="s">
        <v>189</v>
      </c>
      <c r="C132" s="7" t="s">
        <v>65</v>
      </c>
      <c r="D132" s="8">
        <v>14</v>
      </c>
      <c r="E132" s="8"/>
      <c r="F132" s="8">
        <f t="shared" si="8"/>
        <v>0</v>
      </c>
    </row>
    <row r="133" spans="1:6" x14ac:dyDescent="0.25">
      <c r="A133" s="6"/>
      <c r="B133" s="7"/>
      <c r="C133" s="7"/>
      <c r="D133" s="8"/>
      <c r="E133" s="8"/>
      <c r="F133" s="8"/>
    </row>
    <row r="134" spans="1:6" ht="15.75" thickBot="1" x14ac:dyDescent="0.3"/>
    <row r="135" spans="1:6" ht="15.75" thickBot="1" x14ac:dyDescent="0.3">
      <c r="A135" s="4" t="s">
        <v>19</v>
      </c>
      <c r="B135" s="27" t="s">
        <v>68</v>
      </c>
      <c r="C135" s="28"/>
      <c r="D135" s="28"/>
      <c r="E135" s="28"/>
      <c r="F135" s="11">
        <f>SUM(F126:F134)</f>
        <v>0</v>
      </c>
    </row>
    <row r="137" spans="1:6" x14ac:dyDescent="0.25">
      <c r="A137" s="4" t="s">
        <v>37</v>
      </c>
      <c r="B137" s="23" t="s">
        <v>69</v>
      </c>
      <c r="C137" s="24"/>
      <c r="D137" s="24"/>
      <c r="E137" s="24"/>
      <c r="F137" s="5"/>
    </row>
    <row r="138" spans="1:6" x14ac:dyDescent="0.25">
      <c r="B138" s="20"/>
      <c r="C138" s="20"/>
    </row>
    <row r="139" spans="1:6" ht="15" customHeight="1" x14ac:dyDescent="0.25">
      <c r="B139" s="26" t="s">
        <v>152</v>
      </c>
      <c r="C139" s="26"/>
      <c r="D139" s="26"/>
      <c r="E139" s="26"/>
      <c r="F139" s="26"/>
    </row>
    <row r="140" spans="1:6" x14ac:dyDescent="0.25">
      <c r="B140" s="20"/>
      <c r="C140" s="20"/>
    </row>
    <row r="141" spans="1:6" ht="150" customHeight="1" x14ac:dyDescent="0.25">
      <c r="B141" s="26" t="s">
        <v>153</v>
      </c>
      <c r="C141" s="26"/>
      <c r="D141" s="26"/>
      <c r="E141" s="26"/>
      <c r="F141" s="26"/>
    </row>
    <row r="142" spans="1:6" ht="46.5" customHeight="1" x14ac:dyDescent="0.25">
      <c r="B142" s="26" t="s">
        <v>235</v>
      </c>
      <c r="C142" s="26"/>
      <c r="D142" s="26"/>
      <c r="E142" s="26"/>
      <c r="F142" s="26"/>
    </row>
    <row r="143" spans="1:6" ht="94.5" customHeight="1" x14ac:dyDescent="0.25">
      <c r="B143" s="26" t="s">
        <v>155</v>
      </c>
      <c r="C143" s="26"/>
      <c r="D143" s="26"/>
      <c r="E143" s="26"/>
      <c r="F143" s="26"/>
    </row>
    <row r="144" spans="1:6" ht="63.75" customHeight="1" x14ac:dyDescent="0.25">
      <c r="B144" s="26" t="s">
        <v>154</v>
      </c>
      <c r="C144" s="26"/>
      <c r="D144" s="26"/>
      <c r="E144" s="26"/>
      <c r="F144" s="26"/>
    </row>
    <row r="145" spans="1:6" ht="18.75" customHeight="1" x14ac:dyDescent="0.25">
      <c r="B145" s="26" t="s">
        <v>156</v>
      </c>
      <c r="C145" s="26"/>
      <c r="D145" s="26"/>
      <c r="E145" s="26"/>
      <c r="F145" s="26"/>
    </row>
    <row r="146" spans="1:6" ht="156.75" customHeight="1" x14ac:dyDescent="0.25">
      <c r="B146" s="26" t="s">
        <v>157</v>
      </c>
      <c r="C146" s="26"/>
      <c r="D146" s="26"/>
      <c r="E146" s="26"/>
      <c r="F146" s="26"/>
    </row>
    <row r="147" spans="1:6" ht="93.75" customHeight="1" x14ac:dyDescent="0.25">
      <c r="B147" s="26" t="s">
        <v>158</v>
      </c>
      <c r="C147" s="26"/>
      <c r="D147" s="26"/>
      <c r="E147" s="26"/>
      <c r="F147" s="26"/>
    </row>
    <row r="148" spans="1:6" ht="171.75" customHeight="1" x14ac:dyDescent="0.25">
      <c r="B148" s="26" t="s">
        <v>159</v>
      </c>
      <c r="C148" s="26"/>
      <c r="D148" s="26"/>
      <c r="E148" s="26"/>
      <c r="F148" s="26"/>
    </row>
    <row r="149" spans="1:6" ht="275.25" customHeight="1" x14ac:dyDescent="0.25">
      <c r="B149" s="26" t="s">
        <v>236</v>
      </c>
      <c r="C149" s="26"/>
      <c r="D149" s="26"/>
      <c r="E149" s="26"/>
      <c r="F149" s="26"/>
    </row>
    <row r="150" spans="1:6" x14ac:dyDescent="0.25">
      <c r="B150" s="20"/>
      <c r="C150" s="20"/>
    </row>
    <row r="152" spans="1:6" ht="374.25" customHeight="1" x14ac:dyDescent="0.25">
      <c r="A152" s="6" t="s">
        <v>0</v>
      </c>
      <c r="B152" s="21" t="s">
        <v>192</v>
      </c>
      <c r="C152" s="7" t="s">
        <v>17</v>
      </c>
      <c r="D152" s="16">
        <v>102</v>
      </c>
      <c r="E152" s="8"/>
      <c r="F152" s="8">
        <f>D152*E152</f>
        <v>0</v>
      </c>
    </row>
    <row r="153" spans="1:6" ht="195" x14ac:dyDescent="0.25">
      <c r="A153" s="6" t="s">
        <v>7</v>
      </c>
      <c r="B153" s="18" t="s">
        <v>191</v>
      </c>
      <c r="C153" s="7" t="s">
        <v>109</v>
      </c>
      <c r="D153" s="16">
        <v>30</v>
      </c>
      <c r="E153" s="16"/>
      <c r="F153" s="8">
        <f>D153*E153</f>
        <v>0</v>
      </c>
    </row>
    <row r="154" spans="1:6" ht="270" x14ac:dyDescent="0.25">
      <c r="A154" s="6" t="s">
        <v>9</v>
      </c>
      <c r="B154" s="18" t="s">
        <v>237</v>
      </c>
      <c r="C154" s="7" t="s">
        <v>17</v>
      </c>
      <c r="D154" s="16">
        <v>12</v>
      </c>
      <c r="E154" s="8"/>
      <c r="F154" s="8">
        <f>D154*E154</f>
        <v>0</v>
      </c>
    </row>
    <row r="155" spans="1:6" ht="256.5" customHeight="1" x14ac:dyDescent="0.25">
      <c r="A155" s="6" t="s">
        <v>13</v>
      </c>
      <c r="B155" s="18" t="s">
        <v>193</v>
      </c>
      <c r="C155" s="7" t="s">
        <v>17</v>
      </c>
      <c r="D155" s="16">
        <v>40</v>
      </c>
      <c r="E155" s="8"/>
      <c r="F155" s="8">
        <f t="shared" ref="F155" si="9">D155*E155</f>
        <v>0</v>
      </c>
    </row>
    <row r="156" spans="1:6" x14ac:dyDescent="0.25">
      <c r="B156" s="20"/>
      <c r="C156" s="20"/>
    </row>
    <row r="157" spans="1:6" ht="15.75" thickBot="1" x14ac:dyDescent="0.3"/>
    <row r="158" spans="1:6" ht="15.75" thickBot="1" x14ac:dyDescent="0.3">
      <c r="A158" s="4" t="s">
        <v>37</v>
      </c>
      <c r="B158" s="27" t="s">
        <v>70</v>
      </c>
      <c r="C158" s="28"/>
      <c r="D158" s="28"/>
      <c r="E158" s="28"/>
      <c r="F158" s="11">
        <f>SUM(F152:F157)</f>
        <v>0</v>
      </c>
    </row>
    <row r="161" spans="1:6" x14ac:dyDescent="0.25">
      <c r="B161" s="23" t="s">
        <v>71</v>
      </c>
      <c r="C161" s="24"/>
      <c r="D161" s="24"/>
      <c r="E161" s="24"/>
    </row>
    <row r="163" spans="1:6" x14ac:dyDescent="0.25">
      <c r="A163" s="9" t="s">
        <v>4</v>
      </c>
      <c r="B163" s="23" t="s">
        <v>56</v>
      </c>
      <c r="C163" s="24"/>
      <c r="D163" s="24"/>
      <c r="E163" s="24"/>
      <c r="F163" s="5">
        <f>F122</f>
        <v>0</v>
      </c>
    </row>
    <row r="164" spans="1:6" x14ac:dyDescent="0.25">
      <c r="A164" s="9" t="s">
        <v>19</v>
      </c>
      <c r="B164" s="23" t="s">
        <v>67</v>
      </c>
      <c r="C164" s="24"/>
      <c r="D164" s="24"/>
      <c r="E164" s="24"/>
      <c r="F164" s="5">
        <f>F135</f>
        <v>0</v>
      </c>
    </row>
    <row r="165" spans="1:6" x14ac:dyDescent="0.25">
      <c r="A165" s="9" t="s">
        <v>37</v>
      </c>
      <c r="B165" s="23" t="s">
        <v>69</v>
      </c>
      <c r="C165" s="24"/>
      <c r="D165" s="24"/>
      <c r="E165" s="24"/>
      <c r="F165" s="5">
        <f>F158</f>
        <v>0</v>
      </c>
    </row>
    <row r="167" spans="1:6" x14ac:dyDescent="0.25">
      <c r="A167" s="9" t="s">
        <v>54</v>
      </c>
      <c r="B167" s="23" t="s">
        <v>72</v>
      </c>
      <c r="C167" s="24"/>
      <c r="D167" s="24"/>
      <c r="E167" s="24"/>
      <c r="F167" s="5">
        <f>SUM(F163:F166)</f>
        <v>0</v>
      </c>
    </row>
    <row r="170" spans="1:6" x14ac:dyDescent="0.25">
      <c r="A170" s="4" t="s">
        <v>73</v>
      </c>
      <c r="B170" s="23" t="s">
        <v>74</v>
      </c>
      <c r="C170" s="24"/>
      <c r="D170" s="24"/>
      <c r="E170" s="24"/>
      <c r="F170" s="5"/>
    </row>
    <row r="172" spans="1:6" x14ac:dyDescent="0.25">
      <c r="A172" s="4" t="s">
        <v>4</v>
      </c>
      <c r="B172" s="23" t="s">
        <v>75</v>
      </c>
      <c r="C172" s="24"/>
      <c r="D172" s="24"/>
      <c r="E172" s="24"/>
      <c r="F172" s="5"/>
    </row>
    <row r="174" spans="1:6" ht="15" customHeight="1" x14ac:dyDescent="0.25">
      <c r="B174" s="26" t="s">
        <v>238</v>
      </c>
      <c r="C174" s="26"/>
      <c r="D174" s="26"/>
      <c r="E174" s="26"/>
      <c r="F174" s="26"/>
    </row>
    <row r="175" spans="1:6" ht="15" customHeight="1" x14ac:dyDescent="0.25">
      <c r="B175" s="26"/>
      <c r="C175" s="26"/>
      <c r="D175" s="26"/>
      <c r="E175" s="26"/>
      <c r="F175" s="26"/>
    </row>
    <row r="176" spans="1:6" x14ac:dyDescent="0.25">
      <c r="B176" s="26" t="s">
        <v>76</v>
      </c>
      <c r="C176" s="26"/>
      <c r="D176" s="26"/>
      <c r="E176" s="26"/>
      <c r="F176" s="26"/>
    </row>
    <row r="177" spans="1:6" ht="15" customHeight="1" x14ac:dyDescent="0.25">
      <c r="B177" s="26"/>
      <c r="C177" s="26"/>
      <c r="D177" s="26"/>
      <c r="E177" s="26"/>
      <c r="F177" s="26"/>
    </row>
    <row r="178" spans="1:6" ht="75" customHeight="1" x14ac:dyDescent="0.25">
      <c r="A178" s="6" t="s">
        <v>0</v>
      </c>
      <c r="B178" s="7" t="s">
        <v>239</v>
      </c>
      <c r="C178" s="7"/>
      <c r="D178" s="8"/>
      <c r="E178" s="8"/>
      <c r="F178" s="8"/>
    </row>
    <row r="179" spans="1:6" x14ac:dyDescent="0.25">
      <c r="A179" s="6" t="s">
        <v>10</v>
      </c>
      <c r="B179" s="7" t="s">
        <v>240</v>
      </c>
      <c r="C179" s="7" t="s">
        <v>46</v>
      </c>
      <c r="D179" s="8">
        <v>1</v>
      </c>
      <c r="E179" s="8"/>
      <c r="F179" s="8">
        <f t="shared" ref="F179" si="10">D179*E179</f>
        <v>0</v>
      </c>
    </row>
    <row r="180" spans="1:6" ht="165" x14ac:dyDescent="0.25">
      <c r="A180" s="6" t="s">
        <v>7</v>
      </c>
      <c r="B180" s="7" t="s">
        <v>246</v>
      </c>
      <c r="C180" s="7"/>
      <c r="D180" s="8"/>
      <c r="E180" s="8"/>
      <c r="F180" s="8"/>
    </row>
    <row r="181" spans="1:6" ht="30" x14ac:dyDescent="0.25">
      <c r="A181" s="6" t="s">
        <v>10</v>
      </c>
      <c r="B181" s="7" t="s">
        <v>241</v>
      </c>
      <c r="C181" s="7" t="s">
        <v>46</v>
      </c>
      <c r="D181" s="8">
        <v>1</v>
      </c>
      <c r="E181" s="8"/>
      <c r="F181" s="16">
        <f>E181*D181</f>
        <v>0</v>
      </c>
    </row>
    <row r="182" spans="1:6" ht="76.5" customHeight="1" x14ac:dyDescent="0.25">
      <c r="A182" s="6" t="s">
        <v>9</v>
      </c>
      <c r="B182" s="7" t="s">
        <v>242</v>
      </c>
      <c r="C182" s="7"/>
      <c r="D182" s="8"/>
      <c r="E182" s="8"/>
      <c r="F182" s="8"/>
    </row>
    <row r="183" spans="1:6" x14ac:dyDescent="0.25">
      <c r="A183" s="6" t="s">
        <v>10</v>
      </c>
      <c r="B183" s="7" t="s">
        <v>243</v>
      </c>
      <c r="C183" s="7" t="s">
        <v>46</v>
      </c>
      <c r="D183" s="8">
        <v>2</v>
      </c>
      <c r="E183" s="8"/>
      <c r="F183" s="8">
        <f t="shared" ref="F183" si="11">D183*E183</f>
        <v>0</v>
      </c>
    </row>
    <row r="184" spans="1:6" x14ac:dyDescent="0.25">
      <c r="A184" s="6" t="s">
        <v>11</v>
      </c>
      <c r="B184" s="7" t="s">
        <v>244</v>
      </c>
      <c r="C184" s="7" t="s">
        <v>46</v>
      </c>
      <c r="D184" s="8">
        <v>1</v>
      </c>
      <c r="E184" s="8"/>
      <c r="F184" s="8">
        <f t="shared" ref="F184" si="12">D184*E184</f>
        <v>0</v>
      </c>
    </row>
    <row r="185" spans="1:6" x14ac:dyDescent="0.25">
      <c r="A185" s="6" t="s">
        <v>12</v>
      </c>
      <c r="B185" s="7" t="s">
        <v>245</v>
      </c>
      <c r="C185" s="7" t="s">
        <v>46</v>
      </c>
      <c r="D185" s="8">
        <v>1</v>
      </c>
      <c r="E185" s="8"/>
      <c r="F185" s="8">
        <f t="shared" ref="F185" si="13">D185*E185</f>
        <v>0</v>
      </c>
    </row>
    <row r="186" spans="1:6" ht="76.5" customHeight="1" x14ac:dyDescent="0.25">
      <c r="A186" s="6" t="s">
        <v>13</v>
      </c>
      <c r="B186" s="7" t="s">
        <v>247</v>
      </c>
      <c r="C186" s="7"/>
      <c r="D186" s="8"/>
      <c r="E186" s="8"/>
      <c r="F186" s="8"/>
    </row>
    <row r="187" spans="1:6" x14ac:dyDescent="0.25">
      <c r="A187" s="6" t="s">
        <v>10</v>
      </c>
      <c r="B187" s="7" t="s">
        <v>248</v>
      </c>
      <c r="C187" s="7" t="s">
        <v>46</v>
      </c>
      <c r="D187" s="8">
        <v>1</v>
      </c>
      <c r="E187" s="8"/>
      <c r="F187" s="8">
        <f t="shared" ref="F187" si="14">D187*E187</f>
        <v>0</v>
      </c>
    </row>
    <row r="189" spans="1:6" ht="15" customHeight="1" x14ac:dyDescent="0.25">
      <c r="B189" s="26" t="s">
        <v>249</v>
      </c>
      <c r="C189" s="26"/>
      <c r="D189" s="26"/>
      <c r="E189" s="26"/>
      <c r="F189" s="26"/>
    </row>
    <row r="190" spans="1:6" ht="15" customHeight="1" x14ac:dyDescent="0.25">
      <c r="B190" s="26"/>
      <c r="C190" s="26"/>
      <c r="D190" s="26"/>
      <c r="E190" s="26"/>
      <c r="F190" s="26"/>
    </row>
    <row r="191" spans="1:6" ht="90.75" customHeight="1" x14ac:dyDescent="0.25">
      <c r="A191" s="6" t="s">
        <v>14</v>
      </c>
      <c r="B191" s="7" t="s">
        <v>250</v>
      </c>
      <c r="C191" s="7"/>
      <c r="D191" s="8"/>
      <c r="E191" s="8"/>
      <c r="F191" s="8"/>
    </row>
    <row r="192" spans="1:6" x14ac:dyDescent="0.25">
      <c r="A192" s="6" t="s">
        <v>10</v>
      </c>
      <c r="B192" s="7" t="s">
        <v>251</v>
      </c>
      <c r="C192" s="7" t="s">
        <v>46</v>
      </c>
      <c r="D192" s="8">
        <v>1</v>
      </c>
      <c r="E192" s="8"/>
      <c r="F192" s="8">
        <f t="shared" ref="F192" si="15">D192*E192</f>
        <v>0</v>
      </c>
    </row>
    <row r="193" spans="1:6" ht="75" customHeight="1" x14ac:dyDescent="0.25">
      <c r="A193" s="6" t="s">
        <v>16</v>
      </c>
      <c r="B193" s="7" t="s">
        <v>252</v>
      </c>
      <c r="C193" s="7"/>
      <c r="D193" s="8"/>
      <c r="E193" s="8"/>
      <c r="F193" s="8"/>
    </row>
    <row r="194" spans="1:6" x14ac:dyDescent="0.25">
      <c r="A194" s="6" t="s">
        <v>10</v>
      </c>
      <c r="B194" s="7" t="s">
        <v>253</v>
      </c>
      <c r="C194" s="7" t="s">
        <v>46</v>
      </c>
      <c r="D194" s="8">
        <v>1</v>
      </c>
      <c r="E194" s="8"/>
      <c r="F194" s="8">
        <f t="shared" ref="F194:F195" si="16">D194*E194</f>
        <v>0</v>
      </c>
    </row>
    <row r="195" spans="1:6" x14ac:dyDescent="0.25">
      <c r="A195" s="6" t="s">
        <v>11</v>
      </c>
      <c r="B195" s="7" t="s">
        <v>251</v>
      </c>
      <c r="C195" s="7" t="s">
        <v>46</v>
      </c>
      <c r="D195" s="8">
        <v>2</v>
      </c>
      <c r="E195" s="8"/>
      <c r="F195" s="8">
        <f t="shared" si="16"/>
        <v>0</v>
      </c>
    </row>
    <row r="196" spans="1:6" ht="15" customHeight="1" x14ac:dyDescent="0.25">
      <c r="B196" s="26"/>
      <c r="C196" s="26"/>
      <c r="D196" s="26"/>
      <c r="E196" s="26"/>
      <c r="F196" s="26"/>
    </row>
    <row r="197" spans="1:6" ht="15.75" thickBot="1" x14ac:dyDescent="0.3"/>
    <row r="198" spans="1:6" ht="15.75" thickBot="1" x14ac:dyDescent="0.3">
      <c r="A198" s="4" t="s">
        <v>4</v>
      </c>
      <c r="B198" s="27" t="s">
        <v>77</v>
      </c>
      <c r="C198" s="28"/>
      <c r="D198" s="28"/>
      <c r="E198" s="28"/>
      <c r="F198" s="11">
        <f>SUM(F179:F196)</f>
        <v>0</v>
      </c>
    </row>
    <row r="200" spans="1:6" x14ac:dyDescent="0.25">
      <c r="A200" s="4" t="s">
        <v>19</v>
      </c>
      <c r="B200" s="23" t="s">
        <v>270</v>
      </c>
      <c r="C200" s="24"/>
      <c r="D200" s="24"/>
      <c r="E200" s="24"/>
      <c r="F200" s="5"/>
    </row>
    <row r="202" spans="1:6" ht="15" customHeight="1" x14ac:dyDescent="0.25">
      <c r="B202" s="26" t="s">
        <v>255</v>
      </c>
      <c r="C202" s="26"/>
      <c r="D202" s="26"/>
      <c r="E202" s="26"/>
      <c r="F202" s="26"/>
    </row>
    <row r="204" spans="1:6" ht="137.25" customHeight="1" x14ac:dyDescent="0.25">
      <c r="B204" s="26" t="s">
        <v>78</v>
      </c>
      <c r="C204" s="26"/>
      <c r="D204" s="26"/>
      <c r="E204" s="26"/>
      <c r="F204" s="26"/>
    </row>
    <row r="206" spans="1:6" ht="120.75" customHeight="1" x14ac:dyDescent="0.25">
      <c r="A206" s="6" t="s">
        <v>0</v>
      </c>
      <c r="B206" s="7" t="s">
        <v>271</v>
      </c>
      <c r="C206" s="7" t="s">
        <v>17</v>
      </c>
      <c r="D206" s="8">
        <v>50</v>
      </c>
      <c r="E206" s="8"/>
      <c r="F206" s="8">
        <f>D206*E206</f>
        <v>0</v>
      </c>
    </row>
    <row r="207" spans="1:6" ht="15.75" thickBot="1" x14ac:dyDescent="0.3"/>
    <row r="208" spans="1:6" ht="15.75" thickBot="1" x14ac:dyDescent="0.3">
      <c r="A208" s="4" t="s">
        <v>19</v>
      </c>
      <c r="B208" s="27" t="s">
        <v>269</v>
      </c>
      <c r="C208" s="28"/>
      <c r="D208" s="28"/>
      <c r="E208" s="28"/>
      <c r="F208" s="11">
        <f>SUM(F206:F207)</f>
        <v>0</v>
      </c>
    </row>
    <row r="210" spans="1:6" x14ac:dyDescent="0.25">
      <c r="A210" s="4" t="s">
        <v>37</v>
      </c>
      <c r="B210" s="23" t="s">
        <v>79</v>
      </c>
      <c r="C210" s="24"/>
      <c r="D210" s="24"/>
      <c r="E210" s="24"/>
      <c r="F210" s="5"/>
    </row>
    <row r="212" spans="1:6" ht="15" customHeight="1" x14ac:dyDescent="0.25">
      <c r="B212" s="26" t="s">
        <v>80</v>
      </c>
      <c r="C212" s="26"/>
      <c r="D212" s="26"/>
      <c r="E212" s="26"/>
      <c r="F212" s="26"/>
    </row>
    <row r="214" spans="1:6" ht="167.25" customHeight="1" x14ac:dyDescent="0.25">
      <c r="B214" s="26" t="s">
        <v>267</v>
      </c>
      <c r="C214" s="26"/>
      <c r="D214" s="26"/>
      <c r="E214" s="26"/>
      <c r="F214" s="26"/>
    </row>
    <row r="215" spans="1:6" ht="242.25" customHeight="1" x14ac:dyDescent="0.25">
      <c r="A215" s="6" t="s">
        <v>0</v>
      </c>
      <c r="B215" s="7" t="s">
        <v>194</v>
      </c>
      <c r="C215" s="7" t="s">
        <v>17</v>
      </c>
      <c r="D215" s="8">
        <v>59</v>
      </c>
      <c r="E215" s="8"/>
      <c r="F215" s="8">
        <f>D215*E215</f>
        <v>0</v>
      </c>
    </row>
    <row r="216" spans="1:6" ht="223.5" customHeight="1" x14ac:dyDescent="0.25">
      <c r="A216" s="6" t="s">
        <v>7</v>
      </c>
      <c r="B216" s="7" t="s">
        <v>195</v>
      </c>
      <c r="C216" s="7" t="s">
        <v>17</v>
      </c>
      <c r="D216" s="8">
        <v>6</v>
      </c>
      <c r="E216" s="8"/>
      <c r="F216" s="8">
        <f t="shared" ref="F216:F217" si="17">D216*E216</f>
        <v>0</v>
      </c>
    </row>
    <row r="217" spans="1:6" ht="30" x14ac:dyDescent="0.25">
      <c r="A217" s="6" t="s">
        <v>9</v>
      </c>
      <c r="B217" s="7" t="s">
        <v>272</v>
      </c>
      <c r="C217" s="7" t="s">
        <v>17</v>
      </c>
      <c r="D217" s="8">
        <v>15</v>
      </c>
      <c r="E217" s="8"/>
      <c r="F217" s="8">
        <f t="shared" si="17"/>
        <v>0</v>
      </c>
    </row>
    <row r="218" spans="1:6" ht="15.75" thickBot="1" x14ac:dyDescent="0.3"/>
    <row r="219" spans="1:6" ht="15.75" thickBot="1" x14ac:dyDescent="0.3">
      <c r="A219" s="4" t="s">
        <v>37</v>
      </c>
      <c r="B219" s="27" t="s">
        <v>81</v>
      </c>
      <c r="C219" s="28"/>
      <c r="D219" s="28"/>
      <c r="E219" s="28"/>
      <c r="F219" s="11">
        <f>SUM(F215:F218)</f>
        <v>0</v>
      </c>
    </row>
    <row r="221" spans="1:6" x14ac:dyDescent="0.25">
      <c r="A221" s="4" t="s">
        <v>82</v>
      </c>
      <c r="B221" s="23" t="s">
        <v>83</v>
      </c>
      <c r="C221" s="24"/>
      <c r="D221" s="24"/>
      <c r="E221" s="24"/>
      <c r="F221" s="5"/>
    </row>
    <row r="223" spans="1:6" ht="15" customHeight="1" x14ac:dyDescent="0.25">
      <c r="B223" s="26" t="s">
        <v>84</v>
      </c>
      <c r="C223" s="26"/>
      <c r="D223" s="26"/>
      <c r="E223" s="26"/>
      <c r="F223" s="26"/>
    </row>
    <row r="225" spans="1:6" ht="135" customHeight="1" x14ac:dyDescent="0.25">
      <c r="B225" s="26" t="s">
        <v>85</v>
      </c>
      <c r="C225" s="26"/>
      <c r="D225" s="26"/>
      <c r="E225" s="26"/>
      <c r="F225" s="26"/>
    </row>
    <row r="227" spans="1:6" ht="105" x14ac:dyDescent="0.25">
      <c r="A227" s="6" t="s">
        <v>0</v>
      </c>
      <c r="B227" s="7" t="s">
        <v>198</v>
      </c>
      <c r="C227" s="7" t="s">
        <v>17</v>
      </c>
      <c r="D227" s="8">
        <v>21</v>
      </c>
      <c r="E227" s="8"/>
      <c r="F227" s="8">
        <f>D227*E227</f>
        <v>0</v>
      </c>
    </row>
    <row r="228" spans="1:6" ht="60.75" customHeight="1" x14ac:dyDescent="0.25">
      <c r="A228" s="6" t="s">
        <v>7</v>
      </c>
      <c r="B228" s="7" t="s">
        <v>196</v>
      </c>
      <c r="C228" s="7" t="s">
        <v>17</v>
      </c>
      <c r="D228" s="8">
        <v>5.5</v>
      </c>
      <c r="E228" s="8"/>
      <c r="F228" s="8">
        <f>D228*E228</f>
        <v>0</v>
      </c>
    </row>
    <row r="229" spans="1:6" ht="150" customHeight="1" x14ac:dyDescent="0.25">
      <c r="A229" s="6" t="s">
        <v>9</v>
      </c>
      <c r="B229" s="7" t="s">
        <v>199</v>
      </c>
      <c r="C229" s="7"/>
      <c r="D229" s="8"/>
      <c r="E229" s="8"/>
      <c r="F229" s="8"/>
    </row>
    <row r="230" spans="1:6" x14ac:dyDescent="0.25">
      <c r="A230" s="6" t="s">
        <v>10</v>
      </c>
      <c r="B230" s="7" t="s">
        <v>197</v>
      </c>
      <c r="C230" s="7" t="s">
        <v>17</v>
      </c>
      <c r="D230" s="8">
        <v>10</v>
      </c>
      <c r="E230" s="8"/>
      <c r="F230" s="8">
        <f>D230*E230</f>
        <v>0</v>
      </c>
    </row>
    <row r="231" spans="1:6" x14ac:dyDescent="0.25">
      <c r="A231" s="6" t="s">
        <v>11</v>
      </c>
      <c r="B231" s="7" t="s">
        <v>86</v>
      </c>
      <c r="C231" s="7" t="s">
        <v>17</v>
      </c>
      <c r="D231" s="8">
        <v>5</v>
      </c>
      <c r="E231" s="8"/>
      <c r="F231" s="8">
        <f t="shared" ref="F231:F232" si="18">D231*E231</f>
        <v>0</v>
      </c>
    </row>
    <row r="232" spans="1:6" x14ac:dyDescent="0.25">
      <c r="A232" s="6" t="s">
        <v>12</v>
      </c>
      <c r="B232" s="7" t="s">
        <v>87</v>
      </c>
      <c r="C232" s="7" t="s">
        <v>17</v>
      </c>
      <c r="D232" s="8">
        <v>8.5</v>
      </c>
      <c r="E232" s="8"/>
      <c r="F232" s="8">
        <f t="shared" si="18"/>
        <v>0</v>
      </c>
    </row>
    <row r="233" spans="1:6" ht="15.75" thickBot="1" x14ac:dyDescent="0.3"/>
    <row r="234" spans="1:6" ht="15.75" thickBot="1" x14ac:dyDescent="0.3">
      <c r="A234" s="4" t="s">
        <v>82</v>
      </c>
      <c r="B234" s="27" t="s">
        <v>88</v>
      </c>
      <c r="C234" s="28"/>
      <c r="D234" s="28"/>
      <c r="E234" s="28"/>
      <c r="F234" s="11">
        <f>SUM(F227:F233)</f>
        <v>0</v>
      </c>
    </row>
    <row r="236" spans="1:6" x14ac:dyDescent="0.25">
      <c r="A236" s="4" t="s">
        <v>89</v>
      </c>
      <c r="B236" s="23" t="s">
        <v>90</v>
      </c>
      <c r="C236" s="24"/>
      <c r="D236" s="24"/>
      <c r="E236" s="24"/>
      <c r="F236" s="5"/>
    </row>
    <row r="238" spans="1:6" ht="45" customHeight="1" x14ac:dyDescent="0.25">
      <c r="B238" s="26" t="s">
        <v>91</v>
      </c>
      <c r="C238" s="26"/>
      <c r="D238" s="26"/>
      <c r="E238" s="26"/>
      <c r="F238" s="26"/>
    </row>
    <row r="240" spans="1:6" ht="195" x14ac:dyDescent="0.25">
      <c r="A240" s="6" t="s">
        <v>0</v>
      </c>
      <c r="B240" s="7" t="s">
        <v>200</v>
      </c>
      <c r="C240" s="7" t="s">
        <v>17</v>
      </c>
      <c r="D240" s="8">
        <v>220</v>
      </c>
      <c r="E240" s="8"/>
      <c r="F240" s="8">
        <f t="shared" ref="F240" si="19">D240*E240</f>
        <v>0</v>
      </c>
    </row>
    <row r="241" spans="1:6" ht="15.75" thickBot="1" x14ac:dyDescent="0.3"/>
    <row r="242" spans="1:6" ht="15.75" thickBot="1" x14ac:dyDescent="0.3">
      <c r="A242" s="4" t="s">
        <v>89</v>
      </c>
      <c r="B242" s="27" t="s">
        <v>92</v>
      </c>
      <c r="C242" s="28"/>
      <c r="D242" s="28"/>
      <c r="E242" s="28"/>
      <c r="F242" s="11">
        <f>SUM(F240:F241)</f>
        <v>0</v>
      </c>
    </row>
    <row r="244" spans="1:6" x14ac:dyDescent="0.25">
      <c r="A244" s="4" t="s">
        <v>93</v>
      </c>
      <c r="B244" s="23" t="s">
        <v>94</v>
      </c>
      <c r="C244" s="24"/>
      <c r="D244" s="24"/>
      <c r="E244" s="24"/>
      <c r="F244" s="5"/>
    </row>
    <row r="246" spans="1:6" ht="46.5" customHeight="1" x14ac:dyDescent="0.25">
      <c r="B246" s="26" t="s">
        <v>201</v>
      </c>
      <c r="C246" s="26"/>
      <c r="D246" s="26"/>
      <c r="E246" s="26"/>
      <c r="F246" s="26"/>
    </row>
    <row r="248" spans="1:6" ht="166.5" customHeight="1" x14ac:dyDescent="0.25">
      <c r="A248" s="6" t="s">
        <v>0</v>
      </c>
      <c r="B248" s="7" t="s">
        <v>202</v>
      </c>
      <c r="C248" s="7" t="s">
        <v>17</v>
      </c>
      <c r="D248" s="8">
        <v>1.5</v>
      </c>
      <c r="E248" s="8"/>
      <c r="F248" s="8">
        <f>E248*D248</f>
        <v>0</v>
      </c>
    </row>
    <row r="249" spans="1:6" ht="75" x14ac:dyDescent="0.25">
      <c r="A249" s="6" t="s">
        <v>7</v>
      </c>
      <c r="B249" s="7" t="s">
        <v>95</v>
      </c>
      <c r="C249" s="7" t="s">
        <v>17</v>
      </c>
      <c r="D249" s="8">
        <v>0.8</v>
      </c>
      <c r="E249" s="8"/>
      <c r="F249" s="8">
        <f>E249*D249</f>
        <v>0</v>
      </c>
    </row>
    <row r="250" spans="1:6" ht="15.75" thickBot="1" x14ac:dyDescent="0.3"/>
    <row r="251" spans="1:6" ht="15.75" thickBot="1" x14ac:dyDescent="0.3">
      <c r="A251" s="4" t="s">
        <v>93</v>
      </c>
      <c r="B251" s="27" t="s">
        <v>96</v>
      </c>
      <c r="C251" s="28"/>
      <c r="D251" s="28"/>
      <c r="E251" s="28"/>
      <c r="F251" s="11">
        <f>F249+F248</f>
        <v>0</v>
      </c>
    </row>
    <row r="253" spans="1:6" x14ac:dyDescent="0.25">
      <c r="A253" s="4" t="s">
        <v>97</v>
      </c>
      <c r="B253" s="23" t="s">
        <v>98</v>
      </c>
      <c r="C253" s="24"/>
      <c r="D253" s="24"/>
      <c r="E253" s="24"/>
      <c r="F253" s="5"/>
    </row>
    <row r="255" spans="1:6" ht="15" customHeight="1" x14ac:dyDescent="0.25">
      <c r="B255" s="26" t="s">
        <v>203</v>
      </c>
      <c r="C255" s="26"/>
      <c r="D255" s="26"/>
      <c r="E255" s="26"/>
      <c r="F255" s="26"/>
    </row>
    <row r="257" spans="1:6" ht="80.25" customHeight="1" x14ac:dyDescent="0.25">
      <c r="B257" s="26" t="s">
        <v>204</v>
      </c>
      <c r="C257" s="26"/>
      <c r="D257" s="26"/>
      <c r="E257" s="26"/>
      <c r="F257" s="26"/>
    </row>
    <row r="259" spans="1:6" ht="75" x14ac:dyDescent="0.25">
      <c r="A259" s="6" t="s">
        <v>0</v>
      </c>
      <c r="B259" s="7" t="s">
        <v>205</v>
      </c>
      <c r="C259" s="7" t="s">
        <v>17</v>
      </c>
      <c r="D259" s="8">
        <v>40</v>
      </c>
      <c r="E259" s="8"/>
      <c r="F259" s="8">
        <f>D259*E259</f>
        <v>0</v>
      </c>
    </row>
    <row r="260" spans="1:6" ht="121.5" customHeight="1" x14ac:dyDescent="0.25">
      <c r="A260" s="6" t="s">
        <v>7</v>
      </c>
      <c r="B260" s="7" t="s">
        <v>266</v>
      </c>
      <c r="C260" s="7" t="s">
        <v>17</v>
      </c>
      <c r="D260" s="8">
        <v>40</v>
      </c>
      <c r="E260" s="8"/>
      <c r="F260" s="8">
        <f t="shared" ref="F260" si="20">D260*E260</f>
        <v>0</v>
      </c>
    </row>
    <row r="261" spans="1:6" ht="45" customHeight="1" x14ac:dyDescent="0.25">
      <c r="A261" s="6" t="s">
        <v>9</v>
      </c>
      <c r="B261" s="7" t="s">
        <v>263</v>
      </c>
      <c r="C261" s="7" t="s">
        <v>109</v>
      </c>
      <c r="D261" s="8">
        <v>35</v>
      </c>
      <c r="E261" s="8"/>
      <c r="F261" s="8">
        <f t="shared" ref="F261" si="21">D261*E261</f>
        <v>0</v>
      </c>
    </row>
    <row r="262" spans="1:6" ht="15.75" thickBot="1" x14ac:dyDescent="0.3"/>
    <row r="263" spans="1:6" ht="15.75" thickBot="1" x14ac:dyDescent="0.3">
      <c r="A263" s="4" t="s">
        <v>97</v>
      </c>
      <c r="B263" s="27" t="s">
        <v>99</v>
      </c>
      <c r="C263" s="28"/>
      <c r="D263" s="28"/>
      <c r="E263" s="28"/>
      <c r="F263" s="11">
        <f>SUM(F259:F262)</f>
        <v>0</v>
      </c>
    </row>
    <row r="266" spans="1:6" x14ac:dyDescent="0.25">
      <c r="A266" s="4" t="s">
        <v>100</v>
      </c>
      <c r="B266" s="23" t="s">
        <v>102</v>
      </c>
      <c r="C266" s="24"/>
      <c r="D266" s="24"/>
      <c r="E266" s="24"/>
      <c r="F266" s="5"/>
    </row>
    <row r="268" spans="1:6" ht="60" x14ac:dyDescent="0.25">
      <c r="A268" s="6" t="s">
        <v>0</v>
      </c>
      <c r="B268" s="19" t="s">
        <v>206</v>
      </c>
      <c r="C268" s="7" t="s">
        <v>65</v>
      </c>
      <c r="D268" s="8">
        <v>3.6</v>
      </c>
      <c r="E268" s="8"/>
      <c r="F268" s="8">
        <f>D268*E268</f>
        <v>0</v>
      </c>
    </row>
    <row r="269" spans="1:6" ht="15.75" thickBot="1" x14ac:dyDescent="0.3"/>
    <row r="270" spans="1:6" ht="15.75" thickBot="1" x14ac:dyDescent="0.3">
      <c r="A270" s="4" t="s">
        <v>100</v>
      </c>
      <c r="B270" s="27" t="s">
        <v>103</v>
      </c>
      <c r="C270" s="28"/>
      <c r="D270" s="28"/>
      <c r="E270" s="28"/>
      <c r="F270" s="11">
        <f>F268</f>
        <v>0</v>
      </c>
    </row>
    <row r="271" spans="1:6" x14ac:dyDescent="0.25">
      <c r="B271" s="20"/>
      <c r="C271" s="20"/>
    </row>
    <row r="272" spans="1:6" x14ac:dyDescent="0.25">
      <c r="B272" s="20"/>
      <c r="C272" s="20"/>
    </row>
    <row r="273" spans="1:11" x14ac:dyDescent="0.25">
      <c r="A273" s="4" t="s">
        <v>101</v>
      </c>
      <c r="B273" s="23" t="s">
        <v>256</v>
      </c>
      <c r="C273" s="24"/>
      <c r="D273" s="24"/>
      <c r="E273" s="24"/>
      <c r="F273" s="5"/>
    </row>
    <row r="274" spans="1:11" x14ac:dyDescent="0.25">
      <c r="B274" s="20"/>
      <c r="C274" s="20"/>
    </row>
    <row r="275" spans="1:11" ht="60" x14ac:dyDescent="0.25">
      <c r="A275" s="6" t="s">
        <v>0</v>
      </c>
      <c r="B275" s="21" t="s">
        <v>258</v>
      </c>
      <c r="C275" s="7" t="s">
        <v>259</v>
      </c>
      <c r="D275" s="8">
        <v>1</v>
      </c>
      <c r="E275" s="8"/>
      <c r="F275" s="8">
        <f>D275*E275</f>
        <v>0</v>
      </c>
    </row>
    <row r="276" spans="1:11" ht="15.75" thickBot="1" x14ac:dyDescent="0.3">
      <c r="B276" s="20"/>
      <c r="C276" s="20"/>
    </row>
    <row r="277" spans="1:11" ht="15.75" thickBot="1" x14ac:dyDescent="0.3">
      <c r="A277" s="4" t="s">
        <v>101</v>
      </c>
      <c r="B277" s="27" t="s">
        <v>257</v>
      </c>
      <c r="C277" s="28"/>
      <c r="D277" s="28"/>
      <c r="E277" s="28"/>
      <c r="F277" s="11">
        <f>F275</f>
        <v>0</v>
      </c>
    </row>
    <row r="278" spans="1:11" x14ac:dyDescent="0.25">
      <c r="B278" s="20"/>
      <c r="C278" s="20"/>
    </row>
    <row r="281" spans="1:11" x14ac:dyDescent="0.25">
      <c r="B281" s="23" t="s">
        <v>104</v>
      </c>
      <c r="C281" s="24"/>
      <c r="D281" s="24"/>
      <c r="E281" s="24"/>
    </row>
    <row r="283" spans="1:11" x14ac:dyDescent="0.25">
      <c r="A283" s="9" t="s">
        <v>4</v>
      </c>
      <c r="B283" s="23" t="s">
        <v>75</v>
      </c>
      <c r="C283" s="24"/>
      <c r="D283" s="24"/>
      <c r="E283" s="24"/>
      <c r="F283" s="5">
        <f>F198</f>
        <v>0</v>
      </c>
      <c r="K283" s="14"/>
    </row>
    <row r="284" spans="1:11" x14ac:dyDescent="0.25">
      <c r="A284" s="9" t="s">
        <v>19</v>
      </c>
      <c r="B284" s="23" t="s">
        <v>268</v>
      </c>
      <c r="C284" s="24"/>
      <c r="D284" s="24"/>
      <c r="E284" s="24"/>
      <c r="F284" s="5">
        <f>F208</f>
        <v>0</v>
      </c>
      <c r="K284" s="14"/>
    </row>
    <row r="285" spans="1:11" x14ac:dyDescent="0.25">
      <c r="A285" s="9" t="s">
        <v>37</v>
      </c>
      <c r="B285" s="23" t="s">
        <v>79</v>
      </c>
      <c r="C285" s="24"/>
      <c r="D285" s="24"/>
      <c r="E285" s="24"/>
      <c r="F285" s="5">
        <f>F219</f>
        <v>0</v>
      </c>
    </row>
    <row r="286" spans="1:11" x14ac:dyDescent="0.25">
      <c r="A286" s="9" t="s">
        <v>82</v>
      </c>
      <c r="B286" s="23" t="s">
        <v>83</v>
      </c>
      <c r="C286" s="24"/>
      <c r="D286" s="24"/>
      <c r="E286" s="24"/>
      <c r="F286" s="5">
        <f>F234</f>
        <v>0</v>
      </c>
    </row>
    <row r="287" spans="1:11" x14ac:dyDescent="0.25">
      <c r="A287" s="9" t="s">
        <v>89</v>
      </c>
      <c r="B287" s="23" t="s">
        <v>90</v>
      </c>
      <c r="C287" s="24"/>
      <c r="D287" s="24"/>
      <c r="E287" s="24"/>
      <c r="F287" s="5">
        <f>F242</f>
        <v>0</v>
      </c>
    </row>
    <row r="288" spans="1:11" x14ac:dyDescent="0.25">
      <c r="A288" s="9" t="s">
        <v>93</v>
      </c>
      <c r="B288" s="23" t="s">
        <v>94</v>
      </c>
      <c r="C288" s="24"/>
      <c r="D288" s="24"/>
      <c r="E288" s="24"/>
      <c r="F288" s="5">
        <f>F251</f>
        <v>0</v>
      </c>
    </row>
    <row r="289" spans="1:12" x14ac:dyDescent="0.25">
      <c r="A289" s="9" t="s">
        <v>97</v>
      </c>
      <c r="B289" s="23" t="s">
        <v>98</v>
      </c>
      <c r="C289" s="24"/>
      <c r="D289" s="24"/>
      <c r="E289" s="24"/>
      <c r="F289" s="5">
        <f>F263</f>
        <v>0</v>
      </c>
    </row>
    <row r="290" spans="1:12" x14ac:dyDescent="0.25">
      <c r="A290" s="9" t="s">
        <v>100</v>
      </c>
      <c r="B290" s="23" t="s">
        <v>102</v>
      </c>
      <c r="C290" s="24"/>
      <c r="D290" s="24"/>
      <c r="E290" s="24"/>
      <c r="F290" s="5">
        <f>F270</f>
        <v>0</v>
      </c>
    </row>
    <row r="291" spans="1:12" x14ac:dyDescent="0.25">
      <c r="A291" s="9" t="s">
        <v>101</v>
      </c>
      <c r="B291" s="23" t="s">
        <v>256</v>
      </c>
      <c r="C291" s="24"/>
      <c r="D291" s="24"/>
      <c r="E291" s="24"/>
      <c r="F291" s="5">
        <f>F277</f>
        <v>0</v>
      </c>
    </row>
    <row r="292" spans="1:12" x14ac:dyDescent="0.25">
      <c r="K292" s="14"/>
      <c r="L292" s="14"/>
    </row>
    <row r="293" spans="1:12" x14ac:dyDescent="0.25">
      <c r="A293" s="9" t="s">
        <v>37</v>
      </c>
      <c r="B293" s="23" t="s">
        <v>105</v>
      </c>
      <c r="C293" s="24"/>
      <c r="D293" s="24"/>
      <c r="E293" s="24"/>
      <c r="F293" s="5">
        <f>SUM(F283:F292)</f>
        <v>0</v>
      </c>
    </row>
    <row r="294" spans="1:12" ht="36" customHeight="1" x14ac:dyDescent="0.25">
      <c r="B294" s="20"/>
      <c r="C294" s="20"/>
    </row>
    <row r="295" spans="1:12" ht="29.25" customHeight="1" x14ac:dyDescent="0.25"/>
    <row r="296" spans="1:12" ht="40.5" customHeight="1" x14ac:dyDescent="0.25">
      <c r="B296" s="20"/>
      <c r="C296" s="20"/>
    </row>
    <row r="297" spans="1:12" ht="36" customHeight="1" x14ac:dyDescent="0.25"/>
    <row r="298" spans="1:12" x14ac:dyDescent="0.25">
      <c r="A298" s="4" t="s">
        <v>106</v>
      </c>
      <c r="B298" s="23" t="s">
        <v>107</v>
      </c>
      <c r="C298" s="24"/>
      <c r="D298" s="24"/>
      <c r="E298" s="24"/>
      <c r="F298" s="5"/>
    </row>
    <row r="300" spans="1:12" x14ac:dyDescent="0.25">
      <c r="A300" s="4" t="s">
        <v>4</v>
      </c>
      <c r="B300" s="23" t="s">
        <v>108</v>
      </c>
      <c r="C300" s="24"/>
      <c r="D300" s="24"/>
      <c r="E300" s="24"/>
      <c r="F300" s="5"/>
    </row>
    <row r="302" spans="1:12" ht="195.75" customHeight="1" x14ac:dyDescent="0.25">
      <c r="A302" s="6" t="s">
        <v>0</v>
      </c>
      <c r="B302" s="21" t="s">
        <v>227</v>
      </c>
      <c r="C302" s="7"/>
      <c r="D302" s="8"/>
      <c r="E302" s="8"/>
      <c r="F302" s="8"/>
    </row>
    <row r="303" spans="1:12" x14ac:dyDescent="0.25">
      <c r="A303" s="6" t="s">
        <v>10</v>
      </c>
      <c r="B303" s="7" t="s">
        <v>225</v>
      </c>
      <c r="C303" s="7" t="s">
        <v>109</v>
      </c>
      <c r="D303" s="8">
        <v>10</v>
      </c>
      <c r="E303" s="8"/>
      <c r="F303" s="8">
        <f>D303*E303</f>
        <v>0</v>
      </c>
    </row>
    <row r="304" spans="1:12" x14ac:dyDescent="0.25">
      <c r="A304" s="6" t="s">
        <v>11</v>
      </c>
      <c r="B304" s="7" t="s">
        <v>226</v>
      </c>
      <c r="C304" s="7" t="s">
        <v>109</v>
      </c>
      <c r="D304" s="8">
        <v>30</v>
      </c>
      <c r="E304" s="8"/>
      <c r="F304" s="8">
        <f t="shared" ref="F304:F307" si="22">D304*E304</f>
        <v>0</v>
      </c>
    </row>
    <row r="305" spans="1:6" ht="75" x14ac:dyDescent="0.25">
      <c r="A305" s="6" t="s">
        <v>7</v>
      </c>
      <c r="B305" s="7" t="s">
        <v>228</v>
      </c>
      <c r="C305" s="7"/>
      <c r="D305" s="8"/>
      <c r="E305" s="8"/>
      <c r="F305" s="8"/>
    </row>
    <row r="306" spans="1:6" x14ac:dyDescent="0.25">
      <c r="A306" s="6" t="s">
        <v>10</v>
      </c>
      <c r="B306" s="7" t="s">
        <v>224</v>
      </c>
      <c r="C306" s="7" t="s">
        <v>46</v>
      </c>
      <c r="D306" s="8">
        <v>12</v>
      </c>
      <c r="E306" s="8"/>
      <c r="F306" s="8">
        <f t="shared" si="22"/>
        <v>0</v>
      </c>
    </row>
    <row r="307" spans="1:6" x14ac:dyDescent="0.25">
      <c r="A307" s="6" t="s">
        <v>11</v>
      </c>
      <c r="B307" s="7" t="s">
        <v>111</v>
      </c>
      <c r="C307" s="7" t="s">
        <v>46</v>
      </c>
      <c r="D307" s="8">
        <v>2</v>
      </c>
      <c r="E307" s="8"/>
      <c r="F307" s="8">
        <f t="shared" si="22"/>
        <v>0</v>
      </c>
    </row>
    <row r="308" spans="1:6" ht="75" x14ac:dyDescent="0.25">
      <c r="A308" s="6" t="s">
        <v>9</v>
      </c>
      <c r="B308" s="7" t="s">
        <v>229</v>
      </c>
      <c r="C308" s="7"/>
      <c r="D308" s="8"/>
      <c r="E308" s="8"/>
      <c r="F308" s="8"/>
    </row>
    <row r="309" spans="1:6" x14ac:dyDescent="0.25">
      <c r="A309" s="6" t="s">
        <v>10</v>
      </c>
      <c r="B309" s="7" t="s">
        <v>110</v>
      </c>
      <c r="C309" s="7" t="s">
        <v>46</v>
      </c>
      <c r="D309" s="8">
        <v>12</v>
      </c>
      <c r="E309" s="8"/>
      <c r="F309" s="8">
        <f t="shared" ref="F309:F310" si="23">D309*E309</f>
        <v>0</v>
      </c>
    </row>
    <row r="310" spans="1:6" x14ac:dyDescent="0.25">
      <c r="A310" s="6" t="s">
        <v>11</v>
      </c>
      <c r="B310" s="7" t="s">
        <v>111</v>
      </c>
      <c r="C310" s="7" t="s">
        <v>46</v>
      </c>
      <c r="D310" s="8">
        <v>2</v>
      </c>
      <c r="E310" s="8"/>
      <c r="F310" s="8">
        <f t="shared" si="23"/>
        <v>0</v>
      </c>
    </row>
    <row r="311" spans="1:6" ht="15.75" thickBot="1" x14ac:dyDescent="0.3"/>
    <row r="312" spans="1:6" ht="15.75" thickBot="1" x14ac:dyDescent="0.3">
      <c r="A312" s="4" t="s">
        <v>4</v>
      </c>
      <c r="B312" s="27" t="s">
        <v>112</v>
      </c>
      <c r="C312" s="28"/>
      <c r="D312" s="28"/>
      <c r="E312" s="28"/>
      <c r="F312" s="11">
        <f>SUM(F303:F311)</f>
        <v>0</v>
      </c>
    </row>
    <row r="314" spans="1:6" x14ac:dyDescent="0.25">
      <c r="A314" s="4" t="s">
        <v>19</v>
      </c>
      <c r="B314" s="23" t="s">
        <v>113</v>
      </c>
      <c r="C314" s="24"/>
      <c r="D314" s="24"/>
      <c r="E314" s="24"/>
      <c r="F314" s="5"/>
    </row>
    <row r="316" spans="1:6" ht="75" x14ac:dyDescent="0.25">
      <c r="A316" s="6" t="s">
        <v>0</v>
      </c>
      <c r="B316" s="7" t="s">
        <v>207</v>
      </c>
      <c r="C316" s="7" t="s">
        <v>46</v>
      </c>
      <c r="D316" s="8">
        <v>1</v>
      </c>
      <c r="E316" s="8"/>
      <c r="F316" s="8">
        <f>D316*E316</f>
        <v>0</v>
      </c>
    </row>
    <row r="317" spans="1:6" ht="272.25" customHeight="1" x14ac:dyDescent="0.25">
      <c r="A317" s="6" t="s">
        <v>7</v>
      </c>
      <c r="B317" s="7" t="s">
        <v>208</v>
      </c>
      <c r="C317" s="7" t="s">
        <v>46</v>
      </c>
      <c r="D317" s="8">
        <v>1</v>
      </c>
      <c r="E317" s="8"/>
      <c r="F317" s="8">
        <f t="shared" ref="F317:F326" si="24">D317*E317</f>
        <v>0</v>
      </c>
    </row>
    <row r="318" spans="1:6" ht="228.75" customHeight="1" x14ac:dyDescent="0.25">
      <c r="A318" s="6" t="s">
        <v>9</v>
      </c>
      <c r="B318" s="7" t="s">
        <v>209</v>
      </c>
      <c r="C318" s="7" t="s">
        <v>46</v>
      </c>
      <c r="D318" s="8">
        <v>1</v>
      </c>
      <c r="E318" s="8"/>
      <c r="F318" s="8">
        <f t="shared" si="24"/>
        <v>0</v>
      </c>
    </row>
    <row r="319" spans="1:6" ht="61.5" customHeight="1" x14ac:dyDescent="0.25">
      <c r="A319" s="6" t="s">
        <v>13</v>
      </c>
      <c r="B319" s="7" t="s">
        <v>212</v>
      </c>
      <c r="C319" s="7" t="s">
        <v>46</v>
      </c>
      <c r="D319" s="8">
        <v>1</v>
      </c>
      <c r="E319" s="8"/>
      <c r="F319" s="8">
        <f t="shared" si="24"/>
        <v>0</v>
      </c>
    </row>
    <row r="320" spans="1:6" x14ac:dyDescent="0.25">
      <c r="A320" s="6" t="s">
        <v>14</v>
      </c>
      <c r="B320" s="7" t="s">
        <v>114</v>
      </c>
      <c r="C320" s="7"/>
      <c r="D320" s="8"/>
      <c r="E320" s="8"/>
      <c r="F320" s="8"/>
    </row>
    <row r="321" spans="1:6" x14ac:dyDescent="0.25">
      <c r="A321" s="6" t="s">
        <v>10</v>
      </c>
      <c r="B321" s="7" t="s">
        <v>210</v>
      </c>
      <c r="C321" s="7" t="s">
        <v>46</v>
      </c>
      <c r="D321" s="8">
        <v>1</v>
      </c>
      <c r="E321" s="8"/>
      <c r="F321" s="8">
        <f t="shared" si="24"/>
        <v>0</v>
      </c>
    </row>
    <row r="322" spans="1:6" ht="30" x14ac:dyDescent="0.25">
      <c r="A322" s="6" t="s">
        <v>11</v>
      </c>
      <c r="B322" s="7" t="s">
        <v>115</v>
      </c>
      <c r="C322" s="7" t="s">
        <v>46</v>
      </c>
      <c r="D322" s="8">
        <v>1</v>
      </c>
      <c r="E322" s="8"/>
      <c r="F322" s="8">
        <f t="shared" si="24"/>
        <v>0</v>
      </c>
    </row>
    <row r="323" spans="1:6" x14ac:dyDescent="0.25">
      <c r="A323" s="6" t="s">
        <v>12</v>
      </c>
      <c r="B323" s="7" t="s">
        <v>116</v>
      </c>
      <c r="C323" s="7" t="s">
        <v>46</v>
      </c>
      <c r="D323" s="8">
        <v>1</v>
      </c>
      <c r="E323" s="8"/>
      <c r="F323" s="8">
        <f t="shared" si="24"/>
        <v>0</v>
      </c>
    </row>
    <row r="324" spans="1:6" x14ac:dyDescent="0.25">
      <c r="A324" s="6" t="s">
        <v>48</v>
      </c>
      <c r="B324" s="7" t="s">
        <v>117</v>
      </c>
      <c r="C324" s="7" t="s">
        <v>46</v>
      </c>
      <c r="D324" s="8">
        <v>1</v>
      </c>
      <c r="E324" s="8"/>
      <c r="F324" s="8">
        <f t="shared" si="24"/>
        <v>0</v>
      </c>
    </row>
    <row r="325" spans="1:6" x14ac:dyDescent="0.25">
      <c r="A325" s="6" t="s">
        <v>50</v>
      </c>
      <c r="B325" s="7" t="s">
        <v>211</v>
      </c>
      <c r="C325" s="7" t="s">
        <v>46</v>
      </c>
      <c r="D325" s="8">
        <v>1</v>
      </c>
      <c r="E325" s="8"/>
      <c r="F325" s="8">
        <f t="shared" si="24"/>
        <v>0</v>
      </c>
    </row>
    <row r="326" spans="1:6" ht="45" x14ac:dyDescent="0.25">
      <c r="A326" s="6" t="s">
        <v>16</v>
      </c>
      <c r="B326" s="7" t="s">
        <v>119</v>
      </c>
      <c r="C326" s="7" t="s">
        <v>46</v>
      </c>
      <c r="D326" s="8">
        <v>1</v>
      </c>
      <c r="E326" s="8"/>
      <c r="F326" s="8">
        <f t="shared" si="24"/>
        <v>0</v>
      </c>
    </row>
    <row r="327" spans="1:6" ht="15.75" thickBot="1" x14ac:dyDescent="0.3"/>
    <row r="328" spans="1:6" ht="15.75" thickBot="1" x14ac:dyDescent="0.3">
      <c r="A328" s="4" t="s">
        <v>19</v>
      </c>
      <c r="B328" s="27" t="s">
        <v>120</v>
      </c>
      <c r="C328" s="28"/>
      <c r="D328" s="28"/>
      <c r="E328" s="28"/>
      <c r="F328" s="11">
        <f>SUM(F316:F327)</f>
        <v>0</v>
      </c>
    </row>
    <row r="330" spans="1:6" x14ac:dyDescent="0.25">
      <c r="A330" s="4" t="s">
        <v>37</v>
      </c>
      <c r="B330" s="23" t="s">
        <v>121</v>
      </c>
      <c r="C330" s="24"/>
      <c r="D330" s="24"/>
      <c r="E330" s="24"/>
      <c r="F330" s="5"/>
    </row>
    <row r="332" spans="1:6" ht="196.5" customHeight="1" x14ac:dyDescent="0.25">
      <c r="A332" s="6" t="s">
        <v>0</v>
      </c>
      <c r="B332" s="7" t="s">
        <v>213</v>
      </c>
      <c r="C332" s="7"/>
      <c r="D332" s="8"/>
      <c r="E332" s="8"/>
      <c r="F332" s="8"/>
    </row>
    <row r="333" spans="1:6" x14ac:dyDescent="0.25">
      <c r="A333" s="6" t="s">
        <v>10</v>
      </c>
      <c r="B333" s="7" t="s">
        <v>122</v>
      </c>
      <c r="C333" s="7" t="s">
        <v>65</v>
      </c>
      <c r="D333" s="8">
        <v>10</v>
      </c>
      <c r="E333" s="8"/>
      <c r="F333" s="8">
        <f>D333*E333</f>
        <v>0</v>
      </c>
    </row>
    <row r="334" spans="1:6" x14ac:dyDescent="0.25">
      <c r="A334" s="6" t="s">
        <v>11</v>
      </c>
      <c r="B334" s="7" t="s">
        <v>123</v>
      </c>
      <c r="C334" s="7" t="s">
        <v>46</v>
      </c>
      <c r="D334" s="8">
        <v>15</v>
      </c>
      <c r="E334" s="8"/>
      <c r="F334" s="8">
        <f t="shared" ref="F334:F337" si="25">D334*E334</f>
        <v>0</v>
      </c>
    </row>
    <row r="335" spans="1:6" x14ac:dyDescent="0.25">
      <c r="A335" s="6" t="s">
        <v>12</v>
      </c>
      <c r="B335" s="7" t="s">
        <v>124</v>
      </c>
      <c r="C335" s="7" t="s">
        <v>65</v>
      </c>
      <c r="D335" s="8">
        <v>1</v>
      </c>
      <c r="E335" s="8"/>
      <c r="F335" s="8">
        <f t="shared" si="25"/>
        <v>0</v>
      </c>
    </row>
    <row r="336" spans="1:6" x14ac:dyDescent="0.25">
      <c r="A336" s="6" t="s">
        <v>48</v>
      </c>
      <c r="B336" s="7" t="s">
        <v>125</v>
      </c>
      <c r="C336" s="7" t="s">
        <v>65</v>
      </c>
      <c r="D336" s="8">
        <v>5</v>
      </c>
      <c r="E336" s="8"/>
      <c r="F336" s="8">
        <f t="shared" si="25"/>
        <v>0</v>
      </c>
    </row>
    <row r="337" spans="1:6" x14ac:dyDescent="0.25">
      <c r="A337" s="6" t="s">
        <v>50</v>
      </c>
      <c r="B337" s="7" t="s">
        <v>223</v>
      </c>
      <c r="C337" s="7" t="s">
        <v>65</v>
      </c>
      <c r="D337" s="8">
        <v>1</v>
      </c>
      <c r="E337" s="8"/>
      <c r="F337" s="8">
        <f t="shared" si="25"/>
        <v>0</v>
      </c>
    </row>
    <row r="338" spans="1:6" x14ac:dyDescent="0.25">
      <c r="A338" s="6" t="s">
        <v>118</v>
      </c>
      <c r="B338" s="7" t="s">
        <v>230</v>
      </c>
      <c r="C338" s="7" t="s">
        <v>6</v>
      </c>
      <c r="D338" s="8">
        <v>1</v>
      </c>
      <c r="E338" s="8"/>
      <c r="F338" s="8">
        <f t="shared" ref="F338" si="26">D338*E338</f>
        <v>0</v>
      </c>
    </row>
    <row r="339" spans="1:6" ht="15.75" thickBot="1" x14ac:dyDescent="0.3"/>
    <row r="340" spans="1:6" ht="15.75" thickBot="1" x14ac:dyDescent="0.3">
      <c r="A340" s="4" t="s">
        <v>37</v>
      </c>
      <c r="B340" s="27" t="s">
        <v>126</v>
      </c>
      <c r="C340" s="28"/>
      <c r="D340" s="28"/>
      <c r="E340" s="28"/>
      <c r="F340" s="11">
        <f>SUM(F333:F339)</f>
        <v>0</v>
      </c>
    </row>
    <row r="342" spans="1:6" x14ac:dyDescent="0.25">
      <c r="A342" s="4" t="s">
        <v>82</v>
      </c>
      <c r="B342" s="23" t="s">
        <v>127</v>
      </c>
      <c r="C342" s="24"/>
      <c r="D342" s="24"/>
      <c r="E342" s="24"/>
      <c r="F342" s="5"/>
    </row>
    <row r="344" spans="1:6" ht="105" x14ac:dyDescent="0.25">
      <c r="A344" s="6" t="s">
        <v>0</v>
      </c>
      <c r="B344" s="7" t="s">
        <v>214</v>
      </c>
      <c r="C344" s="7"/>
      <c r="D344" s="8"/>
      <c r="E344" s="8"/>
      <c r="F344" s="8"/>
    </row>
    <row r="345" spans="1:6" ht="30" x14ac:dyDescent="0.25">
      <c r="A345" s="6" t="s">
        <v>10</v>
      </c>
      <c r="B345" s="7" t="s">
        <v>128</v>
      </c>
      <c r="C345" s="7"/>
      <c r="D345" s="8"/>
      <c r="E345" s="8"/>
      <c r="F345" s="8"/>
    </row>
    <row r="346" spans="1:6" x14ac:dyDescent="0.25">
      <c r="A346" s="6" t="s">
        <v>21</v>
      </c>
      <c r="B346" s="7" t="s">
        <v>129</v>
      </c>
      <c r="C346" s="7" t="s">
        <v>8</v>
      </c>
      <c r="D346" s="8">
        <v>10</v>
      </c>
      <c r="E346" s="8"/>
      <c r="F346" s="8">
        <f>D346*E346</f>
        <v>0</v>
      </c>
    </row>
    <row r="347" spans="1:6" ht="30" x14ac:dyDescent="0.25">
      <c r="A347" s="6" t="s">
        <v>21</v>
      </c>
      <c r="B347" s="7" t="s">
        <v>130</v>
      </c>
      <c r="C347" s="7" t="s">
        <v>8</v>
      </c>
      <c r="D347" s="8">
        <v>10</v>
      </c>
      <c r="E347" s="8"/>
      <c r="F347" s="8">
        <f t="shared" ref="F347:F354" si="27">D347*E347</f>
        <v>0</v>
      </c>
    </row>
    <row r="348" spans="1:6" ht="30" x14ac:dyDescent="0.25">
      <c r="A348" s="6" t="s">
        <v>11</v>
      </c>
      <c r="B348" s="7" t="s">
        <v>215</v>
      </c>
      <c r="C348" s="7" t="s">
        <v>46</v>
      </c>
      <c r="D348" s="8">
        <v>2</v>
      </c>
      <c r="E348" s="8"/>
      <c r="F348" s="8">
        <f t="shared" si="27"/>
        <v>0</v>
      </c>
    </row>
    <row r="349" spans="1:6" ht="90" customHeight="1" x14ac:dyDescent="0.25">
      <c r="A349" s="6" t="s">
        <v>12</v>
      </c>
      <c r="B349" s="7" t="s">
        <v>216</v>
      </c>
      <c r="C349" s="7" t="s">
        <v>65</v>
      </c>
      <c r="D349" s="8">
        <v>30</v>
      </c>
      <c r="E349" s="8"/>
      <c r="F349" s="8">
        <f t="shared" si="27"/>
        <v>0</v>
      </c>
    </row>
    <row r="350" spans="1:6" ht="165" x14ac:dyDescent="0.25">
      <c r="A350" s="6" t="s">
        <v>48</v>
      </c>
      <c r="B350" s="7" t="s">
        <v>131</v>
      </c>
      <c r="C350" s="7" t="s">
        <v>8</v>
      </c>
      <c r="D350" s="8">
        <v>8</v>
      </c>
      <c r="E350" s="8"/>
      <c r="F350" s="8">
        <f>D350*E350</f>
        <v>0</v>
      </c>
    </row>
    <row r="351" spans="1:6" ht="45" x14ac:dyDescent="0.25">
      <c r="A351" s="6" t="s">
        <v>118</v>
      </c>
      <c r="B351" s="7" t="s">
        <v>262</v>
      </c>
      <c r="C351" s="7" t="s">
        <v>8</v>
      </c>
      <c r="D351" s="8">
        <v>2</v>
      </c>
      <c r="E351" s="8"/>
      <c r="F351" s="8">
        <f t="shared" si="27"/>
        <v>0</v>
      </c>
    </row>
    <row r="352" spans="1:6" ht="241.5" customHeight="1" x14ac:dyDescent="0.25">
      <c r="A352" s="6" t="s">
        <v>7</v>
      </c>
      <c r="B352" s="7" t="s">
        <v>217</v>
      </c>
      <c r="C352" s="7"/>
      <c r="D352" s="8"/>
      <c r="E352" s="8"/>
      <c r="F352" s="8"/>
    </row>
    <row r="353" spans="1:6" x14ac:dyDescent="0.25">
      <c r="A353" s="6" t="s">
        <v>10</v>
      </c>
      <c r="B353" s="7" t="s">
        <v>132</v>
      </c>
      <c r="C353" s="7" t="s">
        <v>65</v>
      </c>
      <c r="D353" s="8">
        <v>7</v>
      </c>
      <c r="E353" s="8"/>
      <c r="F353" s="8">
        <f t="shared" si="27"/>
        <v>0</v>
      </c>
    </row>
    <row r="354" spans="1:6" x14ac:dyDescent="0.25">
      <c r="A354" s="6" t="s">
        <v>11</v>
      </c>
      <c r="B354" s="7" t="s">
        <v>133</v>
      </c>
      <c r="C354" s="7" t="s">
        <v>65</v>
      </c>
      <c r="D354" s="8">
        <v>20</v>
      </c>
      <c r="E354" s="8"/>
      <c r="F354" s="8">
        <f t="shared" si="27"/>
        <v>0</v>
      </c>
    </row>
    <row r="355" spans="1:6" ht="257.25" customHeight="1" x14ac:dyDescent="0.25">
      <c r="A355" s="6" t="s">
        <v>9</v>
      </c>
      <c r="B355" s="7" t="s">
        <v>218</v>
      </c>
      <c r="C355" s="7"/>
      <c r="D355" s="8"/>
      <c r="E355" s="8"/>
      <c r="F355" s="8"/>
    </row>
    <row r="356" spans="1:6" ht="30" x14ac:dyDescent="0.25">
      <c r="A356" s="6" t="s">
        <v>10</v>
      </c>
      <c r="B356" s="7" t="s">
        <v>219</v>
      </c>
      <c r="C356" s="7" t="s">
        <v>46</v>
      </c>
      <c r="D356" s="8">
        <v>2</v>
      </c>
      <c r="E356" s="8"/>
      <c r="F356" s="8">
        <f>D356*E356</f>
        <v>0</v>
      </c>
    </row>
    <row r="357" spans="1:6" ht="30" x14ac:dyDescent="0.25">
      <c r="A357" s="6" t="s">
        <v>11</v>
      </c>
      <c r="B357" s="7" t="s">
        <v>220</v>
      </c>
      <c r="C357" s="7" t="s">
        <v>46</v>
      </c>
      <c r="D357" s="8">
        <v>1</v>
      </c>
      <c r="E357" s="8"/>
      <c r="F357" s="8">
        <f t="shared" ref="F357:F359" si="28">D357*E357</f>
        <v>0</v>
      </c>
    </row>
    <row r="358" spans="1:6" ht="60" x14ac:dyDescent="0.25">
      <c r="A358" s="6" t="s">
        <v>13</v>
      </c>
      <c r="B358" s="7" t="s">
        <v>222</v>
      </c>
      <c r="C358" s="7" t="s">
        <v>65</v>
      </c>
      <c r="D358" s="8">
        <v>1.2</v>
      </c>
      <c r="E358" s="8"/>
      <c r="F358" s="8">
        <f t="shared" si="28"/>
        <v>0</v>
      </c>
    </row>
    <row r="359" spans="1:6" ht="60" x14ac:dyDescent="0.25">
      <c r="A359" s="6" t="s">
        <v>14</v>
      </c>
      <c r="B359" s="7" t="s">
        <v>221</v>
      </c>
      <c r="C359" s="7" t="s">
        <v>134</v>
      </c>
      <c r="D359" s="8">
        <v>1</v>
      </c>
      <c r="E359" s="8"/>
      <c r="F359" s="8">
        <f t="shared" si="28"/>
        <v>0</v>
      </c>
    </row>
    <row r="360" spans="1:6" ht="15.75" thickBot="1" x14ac:dyDescent="0.3"/>
    <row r="361" spans="1:6" ht="15.75" thickBot="1" x14ac:dyDescent="0.3">
      <c r="A361" s="4" t="s">
        <v>82</v>
      </c>
      <c r="B361" s="27" t="s">
        <v>135</v>
      </c>
      <c r="C361" s="28"/>
      <c r="D361" s="28"/>
      <c r="E361" s="28"/>
      <c r="F361" s="11">
        <f>SUM(F346:F360)</f>
        <v>0</v>
      </c>
    </row>
    <row r="364" spans="1:6" x14ac:dyDescent="0.25">
      <c r="B364" s="23" t="s">
        <v>136</v>
      </c>
      <c r="C364" s="24"/>
      <c r="D364" s="24"/>
      <c r="E364" s="24"/>
    </row>
    <row r="366" spans="1:6" x14ac:dyDescent="0.25">
      <c r="A366" s="9" t="s">
        <v>4</v>
      </c>
      <c r="B366" s="23" t="s">
        <v>108</v>
      </c>
      <c r="C366" s="24"/>
      <c r="D366" s="24"/>
      <c r="E366" s="24"/>
      <c r="F366" s="5">
        <f>F312</f>
        <v>0</v>
      </c>
    </row>
    <row r="367" spans="1:6" x14ac:dyDescent="0.25">
      <c r="A367" s="9" t="s">
        <v>19</v>
      </c>
      <c r="B367" s="23" t="s">
        <v>113</v>
      </c>
      <c r="C367" s="24"/>
      <c r="D367" s="24"/>
      <c r="E367" s="24"/>
      <c r="F367" s="5">
        <f>F328</f>
        <v>0</v>
      </c>
    </row>
    <row r="368" spans="1:6" x14ac:dyDescent="0.25">
      <c r="A368" s="9" t="s">
        <v>37</v>
      </c>
      <c r="B368" s="23" t="s">
        <v>121</v>
      </c>
      <c r="C368" s="24"/>
      <c r="D368" s="24"/>
      <c r="E368" s="24"/>
      <c r="F368" s="5">
        <f>F340</f>
        <v>0</v>
      </c>
    </row>
    <row r="369" spans="1:9" x14ac:dyDescent="0.25">
      <c r="A369" s="9" t="s">
        <v>82</v>
      </c>
      <c r="B369" s="23" t="s">
        <v>127</v>
      </c>
      <c r="C369" s="24"/>
      <c r="D369" s="24"/>
      <c r="E369" s="24"/>
      <c r="F369" s="5">
        <f>F361</f>
        <v>0</v>
      </c>
    </row>
    <row r="371" spans="1:9" x14ac:dyDescent="0.25">
      <c r="A371" s="9" t="s">
        <v>82</v>
      </c>
      <c r="B371" s="23" t="s">
        <v>137</v>
      </c>
      <c r="C371" s="24"/>
      <c r="D371" s="24"/>
      <c r="E371" s="24"/>
      <c r="F371" s="5">
        <f>SUM(F366:F370)</f>
        <v>0</v>
      </c>
    </row>
    <row r="375" spans="1:9" x14ac:dyDescent="0.25">
      <c r="B375" s="23" t="s">
        <v>138</v>
      </c>
      <c r="C375" s="24"/>
      <c r="D375" s="24"/>
      <c r="E375" s="24"/>
    </row>
    <row r="377" spans="1:9" x14ac:dyDescent="0.25">
      <c r="A377" s="9" t="s">
        <v>2</v>
      </c>
      <c r="B377" s="23" t="s">
        <v>3</v>
      </c>
      <c r="C377" s="24"/>
      <c r="D377" s="24"/>
      <c r="E377" s="24"/>
      <c r="F377" s="5">
        <f>F102</f>
        <v>0</v>
      </c>
    </row>
    <row r="378" spans="1:9" x14ac:dyDescent="0.25">
      <c r="A378" s="9" t="s">
        <v>54</v>
      </c>
      <c r="B378" s="23" t="s">
        <v>55</v>
      </c>
      <c r="C378" s="24"/>
      <c r="D378" s="24"/>
      <c r="E378" s="24"/>
      <c r="F378" s="5">
        <f>F167</f>
        <v>0</v>
      </c>
      <c r="H378" s="14"/>
    </row>
    <row r="379" spans="1:9" x14ac:dyDescent="0.25">
      <c r="A379" s="9" t="s">
        <v>73</v>
      </c>
      <c r="B379" s="23" t="s">
        <v>74</v>
      </c>
      <c r="C379" s="24"/>
      <c r="D379" s="24"/>
      <c r="E379" s="24"/>
      <c r="F379" s="5">
        <f>F293</f>
        <v>0</v>
      </c>
      <c r="H379" s="14"/>
    </row>
    <row r="380" spans="1:9" x14ac:dyDescent="0.25">
      <c r="A380" s="9" t="s">
        <v>106</v>
      </c>
      <c r="B380" s="23" t="s">
        <v>107</v>
      </c>
      <c r="C380" s="24"/>
      <c r="D380" s="24"/>
      <c r="E380" s="24"/>
      <c r="F380" s="5">
        <f>F371</f>
        <v>0</v>
      </c>
      <c r="H380" s="14"/>
    </row>
    <row r="382" spans="1:9" x14ac:dyDescent="0.25">
      <c r="A382" s="9">
        <v>1</v>
      </c>
      <c r="B382" s="23" t="s">
        <v>260</v>
      </c>
      <c r="C382" s="24"/>
      <c r="D382" s="24"/>
      <c r="E382" s="24"/>
      <c r="F382" s="5">
        <f>SUM(F377:F381)</f>
        <v>0</v>
      </c>
      <c r="H382" s="14"/>
      <c r="I382" s="14"/>
    </row>
    <row r="384" spans="1:9" hidden="1" x14ac:dyDescent="0.25">
      <c r="B384" s="26"/>
      <c r="C384" s="26"/>
      <c r="D384" s="26"/>
      <c r="E384" s="26"/>
      <c r="F384" s="26"/>
    </row>
    <row r="385" spans="2:8" x14ac:dyDescent="0.25">
      <c r="B385" s="10"/>
      <c r="C385" s="10"/>
    </row>
    <row r="386" spans="2:8" x14ac:dyDescent="0.25">
      <c r="B386" s="23" t="s">
        <v>139</v>
      </c>
      <c r="C386" s="24"/>
      <c r="D386" s="24"/>
      <c r="E386" s="24"/>
    </row>
    <row r="388" spans="2:8" x14ac:dyDescent="0.25">
      <c r="B388" s="23" t="s">
        <v>261</v>
      </c>
      <c r="C388" s="25"/>
      <c r="D388" s="25"/>
      <c r="E388" s="25"/>
      <c r="F388" s="5">
        <f>F382</f>
        <v>0</v>
      </c>
      <c r="G388" s="14"/>
      <c r="H388" s="14">
        <f>G388-F388</f>
        <v>0</v>
      </c>
    </row>
    <row r="390" spans="2:8" x14ac:dyDescent="0.25">
      <c r="B390" s="23" t="s">
        <v>140</v>
      </c>
      <c r="C390" s="24"/>
      <c r="D390" s="24"/>
      <c r="E390" s="24"/>
    </row>
    <row r="392" spans="2:8" x14ac:dyDescent="0.25">
      <c r="B392" s="23" t="s">
        <v>141</v>
      </c>
      <c r="C392" s="24"/>
      <c r="D392" s="24"/>
      <c r="E392" s="24"/>
      <c r="F392" s="5">
        <f>F388</f>
        <v>0</v>
      </c>
    </row>
    <row r="393" spans="2:8" x14ac:dyDescent="0.25">
      <c r="B393" s="23" t="s">
        <v>142</v>
      </c>
      <c r="C393" s="24"/>
      <c r="D393" s="24"/>
      <c r="E393" s="24"/>
      <c r="F393" s="5">
        <f>F392*0.25</f>
        <v>0</v>
      </c>
    </row>
    <row r="394" spans="2:8" x14ac:dyDescent="0.25">
      <c r="B394" s="23" t="s">
        <v>143</v>
      </c>
      <c r="C394" s="24"/>
      <c r="D394" s="24"/>
      <c r="E394" s="24"/>
      <c r="F394" s="5">
        <f>F392+F393</f>
        <v>0</v>
      </c>
    </row>
    <row r="396" spans="2:8" ht="30" customHeight="1" x14ac:dyDescent="0.25">
      <c r="B396" s="2" t="s">
        <v>276</v>
      </c>
      <c r="E396" s="31" t="s">
        <v>277</v>
      </c>
      <c r="F396" s="31"/>
    </row>
    <row r="398" spans="2:8" x14ac:dyDescent="0.25">
      <c r="B398" s="32" t="s">
        <v>281</v>
      </c>
    </row>
  </sheetData>
  <mergeCells count="116">
    <mergeCell ref="E396:F396"/>
    <mergeCell ref="B1:F1"/>
    <mergeCell ref="B3:F3"/>
    <mergeCell ref="B5:E5"/>
    <mergeCell ref="B7:E7"/>
    <mergeCell ref="B9:E9"/>
    <mergeCell ref="B20:E20"/>
    <mergeCell ref="B96:E96"/>
    <mergeCell ref="B98:E98"/>
    <mergeCell ref="B99:E99"/>
    <mergeCell ref="B100:E100"/>
    <mergeCell ref="B102:E102"/>
    <mergeCell ref="B105:E105"/>
    <mergeCell ref="B22:E22"/>
    <mergeCell ref="B70:E70"/>
    <mergeCell ref="B72:E72"/>
    <mergeCell ref="B79:F79"/>
    <mergeCell ref="B81:F81"/>
    <mergeCell ref="B93:E93"/>
    <mergeCell ref="B161:E161"/>
    <mergeCell ref="B163:E163"/>
    <mergeCell ref="B149:F149"/>
    <mergeCell ref="B174:F174"/>
    <mergeCell ref="B177:F177"/>
    <mergeCell ref="B164:E164"/>
    <mergeCell ref="B165:E165"/>
    <mergeCell ref="B167:E167"/>
    <mergeCell ref="B170:E170"/>
    <mergeCell ref="B107:E107"/>
    <mergeCell ref="B122:E122"/>
    <mergeCell ref="B124:E124"/>
    <mergeCell ref="B135:E135"/>
    <mergeCell ref="B137:E137"/>
    <mergeCell ref="B158:E158"/>
    <mergeCell ref="B139:F139"/>
    <mergeCell ref="B141:F141"/>
    <mergeCell ref="B142:F142"/>
    <mergeCell ref="B143:F143"/>
    <mergeCell ref="B144:F144"/>
    <mergeCell ref="B145:F145"/>
    <mergeCell ref="B146:F146"/>
    <mergeCell ref="B147:F147"/>
    <mergeCell ref="B148:F148"/>
    <mergeCell ref="B210:E210"/>
    <mergeCell ref="B212:F212"/>
    <mergeCell ref="B214:F214"/>
    <mergeCell ref="B219:E219"/>
    <mergeCell ref="B172:E172"/>
    <mergeCell ref="B198:E198"/>
    <mergeCell ref="B200:E200"/>
    <mergeCell ref="B202:F202"/>
    <mergeCell ref="B175:F175"/>
    <mergeCell ref="B176:F176"/>
    <mergeCell ref="B189:F189"/>
    <mergeCell ref="B190:F190"/>
    <mergeCell ref="B196:F196"/>
    <mergeCell ref="B204:F204"/>
    <mergeCell ref="B208:E208"/>
    <mergeCell ref="B242:E242"/>
    <mergeCell ref="B244:E244"/>
    <mergeCell ref="B246:F246"/>
    <mergeCell ref="B251:E251"/>
    <mergeCell ref="B253:E253"/>
    <mergeCell ref="B221:E221"/>
    <mergeCell ref="B223:F223"/>
    <mergeCell ref="B225:F225"/>
    <mergeCell ref="B234:E234"/>
    <mergeCell ref="B236:E236"/>
    <mergeCell ref="B238:F238"/>
    <mergeCell ref="B342:E342"/>
    <mergeCell ref="B361:E361"/>
    <mergeCell ref="B291:E291"/>
    <mergeCell ref="B293:E293"/>
    <mergeCell ref="B298:E298"/>
    <mergeCell ref="B300:E300"/>
    <mergeCell ref="B312:E312"/>
    <mergeCell ref="B255:F255"/>
    <mergeCell ref="B257:F257"/>
    <mergeCell ref="B263:E263"/>
    <mergeCell ref="B284:E284"/>
    <mergeCell ref="B285:E285"/>
    <mergeCell ref="B286:E286"/>
    <mergeCell ref="B287:E287"/>
    <mergeCell ref="B288:E288"/>
    <mergeCell ref="B289:E289"/>
    <mergeCell ref="B266:E266"/>
    <mergeCell ref="B270:E270"/>
    <mergeCell ref="B281:E281"/>
    <mergeCell ref="B283:E283"/>
    <mergeCell ref="B290:E290"/>
    <mergeCell ref="B273:E273"/>
    <mergeCell ref="B277:E277"/>
    <mergeCell ref="B2:F2"/>
    <mergeCell ref="B379:E379"/>
    <mergeCell ref="B388:E388"/>
    <mergeCell ref="B390:E390"/>
    <mergeCell ref="B392:E392"/>
    <mergeCell ref="B393:E393"/>
    <mergeCell ref="B394:E394"/>
    <mergeCell ref="B386:E386"/>
    <mergeCell ref="B380:E380"/>
    <mergeCell ref="B382:E382"/>
    <mergeCell ref="B384:F384"/>
    <mergeCell ref="B371:E371"/>
    <mergeCell ref="B364:E364"/>
    <mergeCell ref="B366:E366"/>
    <mergeCell ref="B367:E367"/>
    <mergeCell ref="B368:E368"/>
    <mergeCell ref="B369:E369"/>
    <mergeCell ref="B375:E375"/>
    <mergeCell ref="B377:E377"/>
    <mergeCell ref="B378:E378"/>
    <mergeCell ref="B314:E314"/>
    <mergeCell ref="B328:E328"/>
    <mergeCell ref="B330:E330"/>
    <mergeCell ref="B340:E340"/>
  </mergeCells>
  <pageMargins left="0.70866141732283472" right="0.31496062992125984" top="0.74803149606299213" bottom="0.74803149606299213" header="0.31496062992125984" footer="0.31496062992125984"/>
  <pageSetup paperSize="9" scale="97" orientation="portrait" r:id="rId1"/>
  <headerFooter>
    <oddHeader>&amp;C&amp;"-,Kurziv"&amp;UTROŠKOVNIK GRAĐEVINSKIH I OBRTNIČKIH RADOVA - 
SAMOSTOJEĆA ZGRADA SA 1 STANOM na k.č.br. 3068/1, k.o.Lopar</oddHeader>
    <oddFooter>&amp;C&amp;K000000&amp;P</oddFooter>
    <evenFooter>&amp;C&amp;P</evenFooter>
    <firstFooter>&amp;C12</firstFooter>
  </headerFooter>
  <rowBreaks count="8" manualBreakCount="8">
    <brk id="71" max="5" man="1"/>
    <brk id="104" max="5" man="1"/>
    <brk id="136" max="5" man="1"/>
    <brk id="199" max="5" man="1"/>
    <brk id="209" max="5" man="1"/>
    <brk id="243" max="5" man="1"/>
    <brk id="252" max="5" man="1"/>
    <brk id="26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List1</vt:lpstr>
      <vt:lpstr>List2</vt:lpstr>
      <vt:lpstr>List3</vt:lpstr>
      <vt:lpstr>List1!Podrucje_ispisa</vt:lpstr>
    </vt:vector>
  </TitlesOfParts>
  <Manager>UOAIP</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UOAIP</dc:creator>
  <cp:lastModifiedBy>Općina Lopar 10</cp:lastModifiedBy>
  <cp:lastPrinted>2019-07-09T15:54:18Z</cp:lastPrinted>
  <dcterms:created xsi:type="dcterms:W3CDTF">2013-01-23T10:36:25Z</dcterms:created>
  <dcterms:modified xsi:type="dcterms:W3CDTF">2019-11-08T07:16:12Z</dcterms:modified>
</cp:coreProperties>
</file>